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https://vo.mysite.proximuscloudsharepoint.be/sites/cousaech_ict_vlaande/Documents/"/>
    </mc:Choice>
  </mc:AlternateContent>
  <bookViews>
    <workbookView xWindow="0" yWindow="0" windowWidth="15348" windowHeight="6708"/>
  </bookViews>
  <sheets>
    <sheet name="Balans + RR" sheetId="1" r:id="rId1"/>
    <sheet name="Meerjarenplanning" sheetId="2" r:id="rId2"/>
    <sheet name="Cashflow+liquiditeitenplanning" sheetId="3" r:id="rId3"/>
    <sheet name="Kostprijs + financiering" sheetId="5" r:id="rId4"/>
  </sheets>
  <calcPr calcId="171026"/>
</workbook>
</file>

<file path=xl/calcChain.xml><?xml version="1.0" encoding="utf-8"?>
<calcChain xmlns="http://schemas.openxmlformats.org/spreadsheetml/2006/main">
  <c r="D65" i="1" l="1"/>
  <c r="E65" i="1"/>
  <c r="C65" i="1"/>
  <c r="J35" i="3" l="1"/>
  <c r="I35" i="3"/>
  <c r="H35" i="3"/>
  <c r="G35" i="3"/>
  <c r="F35" i="3"/>
  <c r="E35" i="3"/>
  <c r="D35" i="3"/>
  <c r="E7" i="1"/>
  <c r="C1" i="2"/>
  <c r="D1" i="2" s="1"/>
  <c r="H50" i="2"/>
  <c r="H42" i="2"/>
  <c r="H36" i="2"/>
  <c r="H29" i="2"/>
  <c r="H25" i="2"/>
  <c r="H12" i="2"/>
  <c r="H11" i="2"/>
  <c r="H2" i="2"/>
  <c r="G50" i="2"/>
  <c r="G42" i="2"/>
  <c r="G36" i="2"/>
  <c r="G29" i="2"/>
  <c r="G25" i="2"/>
  <c r="G12" i="2"/>
  <c r="G11" i="2"/>
  <c r="G2" i="2"/>
  <c r="H24" i="2"/>
  <c r="H35" i="2"/>
  <c r="H49" i="2"/>
  <c r="H53" i="2"/>
  <c r="H59" i="2"/>
  <c r="H58" i="2"/>
  <c r="H63" i="2"/>
  <c r="G24" i="2"/>
  <c r="G35" i="2"/>
  <c r="G49" i="2"/>
  <c r="G53" i="2"/>
  <c r="G59" i="2"/>
  <c r="G58" i="2"/>
  <c r="G63" i="2"/>
  <c r="D9" i="3"/>
  <c r="E9" i="3"/>
  <c r="F9" i="3"/>
  <c r="G9" i="3"/>
  <c r="H9" i="3"/>
  <c r="I9" i="3"/>
  <c r="J9" i="3"/>
  <c r="D5" i="3"/>
  <c r="E5" i="3"/>
  <c r="F5" i="3"/>
  <c r="G5" i="3"/>
  <c r="H5" i="3"/>
  <c r="I5" i="3"/>
  <c r="J5" i="3"/>
  <c r="E30" i="3"/>
  <c r="F30" i="3"/>
  <c r="G30" i="3"/>
  <c r="H30" i="3"/>
  <c r="I30" i="3"/>
  <c r="J30" i="3"/>
  <c r="D30" i="3"/>
  <c r="M3" i="2"/>
  <c r="N3" i="2"/>
  <c r="O3" i="2"/>
  <c r="P3" i="2"/>
  <c r="Q3" i="2"/>
  <c r="R3" i="2"/>
  <c r="M4" i="2"/>
  <c r="N4" i="2"/>
  <c r="O4" i="2"/>
  <c r="P4" i="2"/>
  <c r="Q4" i="2"/>
  <c r="R4" i="2"/>
  <c r="M5" i="2"/>
  <c r="N5" i="2"/>
  <c r="O5" i="2"/>
  <c r="P5" i="2"/>
  <c r="Q5" i="2"/>
  <c r="R5" i="2"/>
  <c r="M6" i="2"/>
  <c r="N6" i="2"/>
  <c r="O6" i="2"/>
  <c r="P6" i="2"/>
  <c r="Q6" i="2"/>
  <c r="R6" i="2"/>
  <c r="M7" i="2"/>
  <c r="N7" i="2"/>
  <c r="O7" i="2"/>
  <c r="P7" i="2"/>
  <c r="Q7" i="2"/>
  <c r="R7" i="2"/>
  <c r="L8" i="2"/>
  <c r="M8" i="2"/>
  <c r="N8" i="2"/>
  <c r="O8" i="2"/>
  <c r="P8" i="2"/>
  <c r="Q8" i="2"/>
  <c r="R8" i="2"/>
  <c r="L9" i="2"/>
  <c r="M9" i="2"/>
  <c r="N9" i="2"/>
  <c r="O9" i="2"/>
  <c r="P9" i="2"/>
  <c r="Q9" i="2"/>
  <c r="R9" i="2"/>
  <c r="M10" i="2"/>
  <c r="N10" i="2"/>
  <c r="O10" i="2"/>
  <c r="P10" i="2"/>
  <c r="Q10" i="2"/>
  <c r="R10" i="2"/>
  <c r="M13" i="2"/>
  <c r="N13" i="2"/>
  <c r="O13" i="2"/>
  <c r="P13" i="2"/>
  <c r="Q13" i="2"/>
  <c r="R13" i="2"/>
  <c r="M14" i="2"/>
  <c r="N14" i="2"/>
  <c r="O14" i="2"/>
  <c r="P14" i="2"/>
  <c r="Q14" i="2"/>
  <c r="R14" i="2"/>
  <c r="M15" i="2"/>
  <c r="N15" i="2"/>
  <c r="O15" i="2"/>
  <c r="P15" i="2"/>
  <c r="Q15" i="2"/>
  <c r="R15" i="2"/>
  <c r="M16" i="2"/>
  <c r="N16" i="2"/>
  <c r="O16" i="2"/>
  <c r="P16" i="2"/>
  <c r="Q16" i="2"/>
  <c r="R16" i="2"/>
  <c r="M17" i="2"/>
  <c r="N17" i="2"/>
  <c r="O17" i="2"/>
  <c r="P17" i="2"/>
  <c r="Q17" i="2"/>
  <c r="R17" i="2"/>
  <c r="L18" i="2"/>
  <c r="M18" i="2"/>
  <c r="N18" i="2"/>
  <c r="O18" i="2"/>
  <c r="P18" i="2"/>
  <c r="Q18" i="2"/>
  <c r="R18" i="2"/>
  <c r="L19" i="2"/>
  <c r="M19" i="2"/>
  <c r="N19" i="2"/>
  <c r="O19" i="2"/>
  <c r="P19" i="2"/>
  <c r="Q19" i="2"/>
  <c r="R19" i="2"/>
  <c r="M20" i="2"/>
  <c r="N20" i="2"/>
  <c r="O20" i="2"/>
  <c r="P20" i="2"/>
  <c r="Q20" i="2"/>
  <c r="R20" i="2"/>
  <c r="M21" i="2"/>
  <c r="N21" i="2"/>
  <c r="O21" i="2"/>
  <c r="P21" i="2"/>
  <c r="Q21" i="2"/>
  <c r="R21" i="2"/>
  <c r="M22" i="2"/>
  <c r="N22" i="2"/>
  <c r="O22" i="2"/>
  <c r="P22" i="2"/>
  <c r="Q22" i="2"/>
  <c r="R22" i="2"/>
  <c r="M23" i="2"/>
  <c r="N23" i="2"/>
  <c r="O23" i="2"/>
  <c r="P23" i="2"/>
  <c r="Q23" i="2"/>
  <c r="R23" i="2"/>
  <c r="M26" i="2"/>
  <c r="N26" i="2"/>
  <c r="O26" i="2"/>
  <c r="P26" i="2"/>
  <c r="Q26" i="2"/>
  <c r="R26" i="2"/>
  <c r="M27" i="2"/>
  <c r="N27" i="2"/>
  <c r="O27" i="2"/>
  <c r="P27" i="2"/>
  <c r="Q27" i="2"/>
  <c r="R27" i="2"/>
  <c r="M28" i="2"/>
  <c r="N28" i="2"/>
  <c r="O28" i="2"/>
  <c r="P28" i="2"/>
  <c r="Q28" i="2"/>
  <c r="R28" i="2"/>
  <c r="M30" i="2"/>
  <c r="N30" i="2"/>
  <c r="O30" i="2"/>
  <c r="P30" i="2"/>
  <c r="Q30" i="2"/>
  <c r="R30" i="2"/>
  <c r="L31" i="2"/>
  <c r="M31" i="2"/>
  <c r="N31" i="2"/>
  <c r="O31" i="2"/>
  <c r="P31" i="2"/>
  <c r="Q31" i="2"/>
  <c r="R31" i="2"/>
  <c r="L32" i="2"/>
  <c r="M32" i="2"/>
  <c r="N32" i="2"/>
  <c r="O32" i="2"/>
  <c r="P32" i="2"/>
  <c r="Q32" i="2"/>
  <c r="R32" i="2"/>
  <c r="M33" i="2"/>
  <c r="N33" i="2"/>
  <c r="O33" i="2"/>
  <c r="P33" i="2"/>
  <c r="Q33" i="2"/>
  <c r="R33" i="2"/>
  <c r="M34" i="2"/>
  <c r="N34" i="2"/>
  <c r="O34" i="2"/>
  <c r="P34" i="2"/>
  <c r="Q34" i="2"/>
  <c r="R34" i="2"/>
  <c r="M37" i="2"/>
  <c r="N37" i="2"/>
  <c r="O37" i="2"/>
  <c r="P37" i="2"/>
  <c r="Q37" i="2"/>
  <c r="R37" i="2"/>
  <c r="M38" i="2"/>
  <c r="N38" i="2"/>
  <c r="O38" i="2"/>
  <c r="P38" i="2"/>
  <c r="Q38" i="2"/>
  <c r="R38" i="2"/>
  <c r="M39" i="2"/>
  <c r="N39" i="2"/>
  <c r="O39" i="2"/>
  <c r="P39" i="2"/>
  <c r="Q39" i="2"/>
  <c r="R39" i="2"/>
  <c r="M40" i="2"/>
  <c r="N40" i="2"/>
  <c r="O40" i="2"/>
  <c r="P40" i="2"/>
  <c r="Q40" i="2"/>
  <c r="R40" i="2"/>
  <c r="M41" i="2"/>
  <c r="N41" i="2"/>
  <c r="O41" i="2"/>
  <c r="P41" i="2"/>
  <c r="Q41" i="2"/>
  <c r="R41" i="2"/>
  <c r="M43" i="2"/>
  <c r="N43" i="2"/>
  <c r="O43" i="2"/>
  <c r="P43" i="2"/>
  <c r="Q43" i="2"/>
  <c r="R43" i="2"/>
  <c r="M44" i="2"/>
  <c r="N44" i="2"/>
  <c r="O44" i="2"/>
  <c r="P44" i="2"/>
  <c r="Q44" i="2"/>
  <c r="R44" i="2"/>
  <c r="M45" i="2"/>
  <c r="N45" i="2"/>
  <c r="O45" i="2"/>
  <c r="P45" i="2"/>
  <c r="Q45" i="2"/>
  <c r="R45" i="2"/>
  <c r="M46" i="2"/>
  <c r="N46" i="2"/>
  <c r="O46" i="2"/>
  <c r="P46" i="2"/>
  <c r="Q46" i="2"/>
  <c r="R46" i="2"/>
  <c r="M47" i="2"/>
  <c r="N47" i="2"/>
  <c r="O47" i="2"/>
  <c r="P47" i="2"/>
  <c r="Q47" i="2"/>
  <c r="R47" i="2"/>
  <c r="M48" i="2"/>
  <c r="N48" i="2"/>
  <c r="O48" i="2"/>
  <c r="P48" i="2"/>
  <c r="Q48" i="2"/>
  <c r="R48" i="2"/>
  <c r="M51" i="2"/>
  <c r="N51" i="2"/>
  <c r="O51" i="2"/>
  <c r="P51" i="2"/>
  <c r="Q51" i="2"/>
  <c r="R51" i="2"/>
  <c r="M52" i="2"/>
  <c r="N52" i="2"/>
  <c r="O52" i="2"/>
  <c r="P52" i="2"/>
  <c r="Q52" i="2"/>
  <c r="R52" i="2"/>
  <c r="E168" i="1"/>
  <c r="D168" i="1"/>
  <c r="D166" i="1"/>
  <c r="E166" i="1"/>
  <c r="C166" i="1"/>
  <c r="D165" i="1"/>
  <c r="E165" i="1"/>
  <c r="C165" i="1"/>
  <c r="C6" i="5"/>
  <c r="C2" i="5"/>
  <c r="C12" i="5"/>
  <c r="C15" i="5"/>
  <c r="D28" i="3"/>
  <c r="D29" i="2"/>
  <c r="D12" i="2"/>
  <c r="D11" i="2"/>
  <c r="C20" i="2"/>
  <c r="C6" i="3"/>
  <c r="C21" i="2"/>
  <c r="L21" i="2"/>
  <c r="D56" i="1"/>
  <c r="D55" i="1"/>
  <c r="E56" i="1"/>
  <c r="E55" i="1"/>
  <c r="C56" i="1"/>
  <c r="E38" i="1"/>
  <c r="D38" i="1"/>
  <c r="D154" i="1"/>
  <c r="C38" i="1"/>
  <c r="C154" i="1"/>
  <c r="C7" i="2"/>
  <c r="C9" i="3"/>
  <c r="L7" i="2"/>
  <c r="D2" i="2"/>
  <c r="E2" i="2"/>
  <c r="M2" i="2"/>
  <c r="F2" i="2"/>
  <c r="N2" i="2"/>
  <c r="I2" i="2"/>
  <c r="Q2" i="2"/>
  <c r="J2" i="2"/>
  <c r="R2" i="2"/>
  <c r="C3" i="2"/>
  <c r="L3" i="2"/>
  <c r="C4" i="2"/>
  <c r="C5" i="2"/>
  <c r="L5" i="2"/>
  <c r="C6" i="2"/>
  <c r="L6" i="2"/>
  <c r="C10" i="2"/>
  <c r="L10" i="2"/>
  <c r="D91" i="1"/>
  <c r="E91" i="1"/>
  <c r="E153" i="1"/>
  <c r="C91" i="1"/>
  <c r="C153" i="1"/>
  <c r="J12" i="2"/>
  <c r="J25" i="2"/>
  <c r="I25" i="2"/>
  <c r="R25" i="2"/>
  <c r="J29" i="2"/>
  <c r="J36" i="2"/>
  <c r="J42" i="2"/>
  <c r="I42" i="2"/>
  <c r="R42" i="2"/>
  <c r="J50" i="2"/>
  <c r="I50" i="2"/>
  <c r="R50" i="2"/>
  <c r="J7" i="3"/>
  <c r="J6" i="3"/>
  <c r="C13" i="2"/>
  <c r="L13" i="2"/>
  <c r="C14" i="2"/>
  <c r="C15" i="2"/>
  <c r="L15" i="2"/>
  <c r="C16" i="2"/>
  <c r="L16" i="2"/>
  <c r="C17" i="2"/>
  <c r="C5" i="3"/>
  <c r="C22" i="2"/>
  <c r="L22" i="2"/>
  <c r="C23" i="2"/>
  <c r="L23" i="2"/>
  <c r="C26" i="2"/>
  <c r="L26" i="2"/>
  <c r="C27" i="2"/>
  <c r="L27" i="2"/>
  <c r="C28" i="2"/>
  <c r="L28" i="2"/>
  <c r="C30" i="2"/>
  <c r="L30" i="2"/>
  <c r="C33" i="2"/>
  <c r="L33" i="2"/>
  <c r="C34" i="2"/>
  <c r="L34" i="2"/>
  <c r="C37" i="2"/>
  <c r="L37" i="2"/>
  <c r="C38" i="2"/>
  <c r="C13" i="3"/>
  <c r="C39" i="2"/>
  <c r="L39" i="2"/>
  <c r="C40" i="2"/>
  <c r="C41" i="2"/>
  <c r="C36" i="2"/>
  <c r="D36" i="2"/>
  <c r="L36" i="2"/>
  <c r="L41" i="2"/>
  <c r="C43" i="2"/>
  <c r="L43" i="2"/>
  <c r="C15" i="3"/>
  <c r="C44" i="2"/>
  <c r="C45" i="2"/>
  <c r="L45" i="2"/>
  <c r="C17" i="3"/>
  <c r="C46" i="2"/>
  <c r="L46" i="2"/>
  <c r="C47" i="2"/>
  <c r="L47" i="2"/>
  <c r="C48" i="2"/>
  <c r="L48" i="2"/>
  <c r="C52" i="2"/>
  <c r="L52" i="2"/>
  <c r="C51" i="2"/>
  <c r="D25" i="2"/>
  <c r="D42" i="2"/>
  <c r="E42" i="2"/>
  <c r="M42" i="2"/>
  <c r="D50" i="2"/>
  <c r="E12" i="2"/>
  <c r="M12" i="2"/>
  <c r="E11" i="2"/>
  <c r="M11" i="2"/>
  <c r="E25" i="2"/>
  <c r="E29" i="2"/>
  <c r="E36" i="2"/>
  <c r="F36" i="2"/>
  <c r="N36" i="2"/>
  <c r="E50" i="2"/>
  <c r="F12" i="2"/>
  <c r="F11" i="2"/>
  <c r="F25" i="2"/>
  <c r="N25" i="2"/>
  <c r="F29" i="2"/>
  <c r="N29" i="2"/>
  <c r="F42" i="2"/>
  <c r="O42" i="2"/>
  <c r="F50" i="2"/>
  <c r="N50" i="2"/>
  <c r="O36" i="2"/>
  <c r="O50" i="2"/>
  <c r="P25" i="2"/>
  <c r="P29" i="2"/>
  <c r="P36" i="2"/>
  <c r="P42" i="2"/>
  <c r="P50" i="2"/>
  <c r="I12" i="2"/>
  <c r="I11" i="2"/>
  <c r="I24" i="2"/>
  <c r="I29" i="2"/>
  <c r="I35" i="2"/>
  <c r="I36" i="2"/>
  <c r="I49" i="2"/>
  <c r="I53" i="2"/>
  <c r="Q36" i="2"/>
  <c r="Q42" i="2"/>
  <c r="Q50" i="2"/>
  <c r="D6" i="3"/>
  <c r="D7" i="3"/>
  <c r="E6" i="3"/>
  <c r="E7" i="3"/>
  <c r="E4" i="3"/>
  <c r="F6" i="3"/>
  <c r="F7" i="3"/>
  <c r="G6" i="3"/>
  <c r="G7" i="3"/>
  <c r="H6" i="3"/>
  <c r="H7" i="3"/>
  <c r="I6" i="3"/>
  <c r="I7" i="3"/>
  <c r="I4" i="3"/>
  <c r="D10" i="3"/>
  <c r="D8" i="3"/>
  <c r="E10" i="3"/>
  <c r="F10" i="3"/>
  <c r="G10" i="3"/>
  <c r="H10" i="3"/>
  <c r="I10" i="3"/>
  <c r="I8" i="3"/>
  <c r="J10" i="3"/>
  <c r="D15" i="3"/>
  <c r="D16" i="3"/>
  <c r="D17" i="3"/>
  <c r="D18" i="3"/>
  <c r="D12" i="3"/>
  <c r="D13" i="3"/>
  <c r="D14" i="3"/>
  <c r="E15" i="3"/>
  <c r="E16" i="3"/>
  <c r="E17" i="3"/>
  <c r="E18" i="3"/>
  <c r="E12" i="3"/>
  <c r="E13" i="3"/>
  <c r="E14" i="3"/>
  <c r="F15" i="3"/>
  <c r="F16" i="3"/>
  <c r="F17" i="3"/>
  <c r="F18" i="3"/>
  <c r="F12" i="3"/>
  <c r="F13" i="3"/>
  <c r="F14" i="3"/>
  <c r="G15" i="3"/>
  <c r="G16" i="3"/>
  <c r="G17" i="3"/>
  <c r="G18" i="3"/>
  <c r="G12" i="3"/>
  <c r="G13" i="3"/>
  <c r="G14" i="3"/>
  <c r="H15" i="3"/>
  <c r="H16" i="3"/>
  <c r="H17" i="3"/>
  <c r="H18" i="3"/>
  <c r="H12" i="3"/>
  <c r="H13" i="3"/>
  <c r="H14" i="3"/>
  <c r="I15" i="3"/>
  <c r="I16" i="3"/>
  <c r="I17" i="3"/>
  <c r="I18" i="3"/>
  <c r="I12" i="3"/>
  <c r="I13" i="3"/>
  <c r="I14" i="3"/>
  <c r="J15" i="3"/>
  <c r="J16" i="3"/>
  <c r="J17" i="3"/>
  <c r="J18" i="3"/>
  <c r="J12" i="3"/>
  <c r="J13" i="3"/>
  <c r="J14" i="3"/>
  <c r="C60" i="2"/>
  <c r="C61" i="2"/>
  <c r="C62" i="2"/>
  <c r="C64" i="2"/>
  <c r="C14" i="1"/>
  <c r="C11" i="1"/>
  <c r="C25" i="1"/>
  <c r="C27" i="1"/>
  <c r="C23" i="1"/>
  <c r="C10" i="1"/>
  <c r="C34" i="1"/>
  <c r="D14" i="1"/>
  <c r="D11" i="1"/>
  <c r="D25" i="1"/>
  <c r="D27" i="1"/>
  <c r="D23" i="1"/>
  <c r="D10" i="1"/>
  <c r="D34" i="1"/>
  <c r="E14" i="1"/>
  <c r="E11" i="1"/>
  <c r="E25" i="1"/>
  <c r="E27" i="1"/>
  <c r="E23" i="1"/>
  <c r="E10" i="1"/>
  <c r="E34" i="1"/>
  <c r="C48" i="1"/>
  <c r="C47" i="1"/>
  <c r="C46" i="1"/>
  <c r="C55" i="1"/>
  <c r="C67" i="1"/>
  <c r="C158" i="1"/>
  <c r="C70" i="1"/>
  <c r="C76" i="1"/>
  <c r="D48" i="1"/>
  <c r="D47" i="1"/>
  <c r="D46" i="1"/>
  <c r="D67" i="1"/>
  <c r="D158" i="1"/>
  <c r="D70" i="1"/>
  <c r="D76" i="1"/>
  <c r="E47" i="1"/>
  <c r="E46" i="1"/>
  <c r="E67" i="1"/>
  <c r="E158" i="1"/>
  <c r="E70" i="1"/>
  <c r="E76" i="1"/>
  <c r="C99" i="1"/>
  <c r="C98" i="1"/>
  <c r="C109" i="1"/>
  <c r="C110" i="1"/>
  <c r="C114" i="1"/>
  <c r="C118" i="1"/>
  <c r="C119" i="1"/>
  <c r="C125" i="1"/>
  <c r="C132" i="1"/>
  <c r="C133" i="1"/>
  <c r="C136" i="1"/>
  <c r="D99" i="1"/>
  <c r="D98" i="1"/>
  <c r="D114" i="1"/>
  <c r="D159" i="1"/>
  <c r="E99" i="1"/>
  <c r="E98" i="1"/>
  <c r="E114" i="1"/>
  <c r="E159" i="1"/>
  <c r="D110" i="1"/>
  <c r="E110" i="1"/>
  <c r="C157" i="1"/>
  <c r="D157" i="1"/>
  <c r="D119" i="1"/>
  <c r="E119" i="1"/>
  <c r="D125" i="1"/>
  <c r="E125" i="1"/>
  <c r="D133" i="1"/>
  <c r="E133" i="1"/>
  <c r="C152" i="1"/>
  <c r="D152" i="1"/>
  <c r="C156" i="1"/>
  <c r="E156" i="1"/>
  <c r="E157" i="1"/>
  <c r="E109" i="1"/>
  <c r="E118" i="1"/>
  <c r="E132" i="1"/>
  <c r="E136" i="1"/>
  <c r="D153" i="1"/>
  <c r="E152" i="1"/>
  <c r="D156" i="1"/>
  <c r="D24" i="2"/>
  <c r="D35" i="2"/>
  <c r="D49" i="2"/>
  <c r="D53" i="2"/>
  <c r="L38" i="2"/>
  <c r="C16" i="3"/>
  <c r="L44" i="2"/>
  <c r="J11" i="2"/>
  <c r="P12" i="2"/>
  <c r="E24" i="2"/>
  <c r="E35" i="2"/>
  <c r="M29" i="2"/>
  <c r="C7" i="3"/>
  <c r="M36" i="2"/>
  <c r="M25" i="2"/>
  <c r="M50" i="2"/>
  <c r="R29" i="2"/>
  <c r="D4" i="3"/>
  <c r="J8" i="3"/>
  <c r="H11" i="3"/>
  <c r="O29" i="2"/>
  <c r="O25" i="2"/>
  <c r="J11" i="3"/>
  <c r="I11" i="3"/>
  <c r="F11" i="3"/>
  <c r="G11" i="3"/>
  <c r="D11" i="3"/>
  <c r="E11" i="3"/>
  <c r="E8" i="3"/>
  <c r="J4" i="3"/>
  <c r="C164" i="1"/>
  <c r="C167" i="1"/>
  <c r="C169" i="1"/>
  <c r="C142" i="1"/>
  <c r="C141" i="1"/>
  <c r="C146" i="1"/>
  <c r="D2" i="3"/>
  <c r="D59" i="2"/>
  <c r="D58" i="2"/>
  <c r="D63" i="2"/>
  <c r="E164" i="1"/>
  <c r="E167" i="1"/>
  <c r="E169" i="1"/>
  <c r="E142" i="1"/>
  <c r="E141" i="1"/>
  <c r="E146" i="1"/>
  <c r="D160" i="1"/>
  <c r="C159" i="1"/>
  <c r="C160" i="1"/>
  <c r="O12" i="2"/>
  <c r="N42" i="2"/>
  <c r="M24" i="2"/>
  <c r="R12" i="2"/>
  <c r="D155" i="1"/>
  <c r="R36" i="2"/>
  <c r="C50" i="2"/>
  <c r="L50" i="2"/>
  <c r="L40" i="2"/>
  <c r="P2" i="2"/>
  <c r="D109" i="1"/>
  <c r="D118" i="1"/>
  <c r="D132" i="1"/>
  <c r="D136" i="1"/>
  <c r="Q12" i="2"/>
  <c r="R11" i="2"/>
  <c r="I2" i="3"/>
  <c r="I19" i="3"/>
  <c r="I59" i="2"/>
  <c r="I58" i="2"/>
  <c r="I63" i="2"/>
  <c r="M35" i="2"/>
  <c r="E49" i="2"/>
  <c r="J24" i="2"/>
  <c r="H4" i="3"/>
  <c r="H8" i="3"/>
  <c r="G4" i="3"/>
  <c r="F4" i="3"/>
  <c r="E160" i="1"/>
  <c r="E54" i="1"/>
  <c r="E37" i="1"/>
  <c r="E82" i="1" s="1"/>
  <c r="E84" i="1" s="1"/>
  <c r="E154" i="1"/>
  <c r="E155" i="1"/>
  <c r="G8" i="3"/>
  <c r="F8" i="3"/>
  <c r="O2" i="2"/>
  <c r="D7" i="1"/>
  <c r="C7" i="1" s="1"/>
  <c r="C88" i="1" s="1"/>
  <c r="C138" i="1" s="1"/>
  <c r="C151" i="1" s="1"/>
  <c r="E88" i="1"/>
  <c r="E138" i="1" s="1"/>
  <c r="E151" i="1" s="1"/>
  <c r="Q29" i="2"/>
  <c r="Q25" i="2"/>
  <c r="P11" i="2"/>
  <c r="N11" i="2"/>
  <c r="F24" i="2"/>
  <c r="N12" i="2"/>
  <c r="O11" i="2"/>
  <c r="Q11" i="2"/>
  <c r="C55" i="2"/>
  <c r="C4" i="3"/>
  <c r="C12" i="2"/>
  <c r="L12" i="2"/>
  <c r="C2" i="2"/>
  <c r="L2" i="2"/>
  <c r="C25" i="2"/>
  <c r="L25" i="2"/>
  <c r="L14" i="2"/>
  <c r="C11" i="2"/>
  <c r="L11" i="2"/>
  <c r="C42" i="2"/>
  <c r="L42" i="2"/>
  <c r="C18" i="3"/>
  <c r="C14" i="3"/>
  <c r="C12" i="3"/>
  <c r="C10" i="3"/>
  <c r="C8" i="3"/>
  <c r="L4" i="2"/>
  <c r="C29" i="2"/>
  <c r="L29" i="2"/>
  <c r="L17" i="2"/>
  <c r="L51" i="2"/>
  <c r="L20" i="2"/>
  <c r="D19" i="3"/>
  <c r="D29" i="3"/>
  <c r="D48" i="3"/>
  <c r="E28" i="3"/>
  <c r="D164" i="1"/>
  <c r="D167" i="1"/>
  <c r="D169" i="1"/>
  <c r="D142" i="1"/>
  <c r="D141" i="1"/>
  <c r="D146" i="1"/>
  <c r="D23" i="3"/>
  <c r="D54" i="1"/>
  <c r="D37" i="1" s="1"/>
  <c r="D82" i="1" s="1"/>
  <c r="D84" i="1" s="1"/>
  <c r="C155" i="1"/>
  <c r="C54" i="1"/>
  <c r="C37" i="1" s="1"/>
  <c r="C82" i="1" s="1"/>
  <c r="C84" i="1" s="1"/>
  <c r="J35" i="2"/>
  <c r="R24" i="2"/>
  <c r="I23" i="3"/>
  <c r="I29" i="3"/>
  <c r="M49" i="2"/>
  <c r="E53" i="2"/>
  <c r="Q24" i="2"/>
  <c r="P24" i="2"/>
  <c r="G2" i="3"/>
  <c r="O24" i="2"/>
  <c r="F35" i="2"/>
  <c r="N24" i="2"/>
  <c r="P35" i="2"/>
  <c r="Q35" i="2"/>
  <c r="C11" i="3"/>
  <c r="C24" i="2"/>
  <c r="G19" i="3"/>
  <c r="G23" i="3"/>
  <c r="E2" i="3"/>
  <c r="E19" i="3"/>
  <c r="E59" i="2"/>
  <c r="E58" i="2"/>
  <c r="E63" i="2"/>
  <c r="M53" i="2"/>
  <c r="J49" i="2"/>
  <c r="R35" i="2"/>
  <c r="F49" i="2"/>
  <c r="N35" i="2"/>
  <c r="O35" i="2"/>
  <c r="P49" i="2"/>
  <c r="Q49" i="2"/>
  <c r="C35" i="2"/>
  <c r="L24" i="2"/>
  <c r="G29" i="3"/>
  <c r="E29" i="3"/>
  <c r="E48" i="3"/>
  <c r="F28" i="3"/>
  <c r="E23" i="3"/>
  <c r="R49" i="2"/>
  <c r="J53" i="2"/>
  <c r="N49" i="2"/>
  <c r="O49" i="2"/>
  <c r="F53" i="2"/>
  <c r="H2" i="3"/>
  <c r="H19" i="3"/>
  <c r="P53" i="2"/>
  <c r="Q53" i="2"/>
  <c r="C49" i="2"/>
  <c r="L35" i="2"/>
  <c r="J2" i="3"/>
  <c r="J19" i="3"/>
  <c r="R53" i="2"/>
  <c r="J59" i="2"/>
  <c r="J58" i="2"/>
  <c r="J63" i="2"/>
  <c r="N53" i="2"/>
  <c r="F2" i="3"/>
  <c r="F19" i="3"/>
  <c r="F59" i="2"/>
  <c r="F58" i="2"/>
  <c r="F63" i="2"/>
  <c r="O53" i="2"/>
  <c r="H29" i="3"/>
  <c r="H23" i="3"/>
  <c r="L49" i="2"/>
  <c r="C53" i="2"/>
  <c r="J23" i="3"/>
  <c r="J29" i="3"/>
  <c r="F23" i="3"/>
  <c r="F29" i="3"/>
  <c r="F48" i="3"/>
  <c r="G28" i="3"/>
  <c r="G48" i="3"/>
  <c r="H28" i="3"/>
  <c r="H48" i="3"/>
  <c r="I28" i="3"/>
  <c r="I48" i="3"/>
  <c r="J28" i="3"/>
  <c r="C2" i="3"/>
  <c r="C59" i="2"/>
  <c r="C58" i="2"/>
  <c r="C63" i="2"/>
  <c r="L53" i="2"/>
  <c r="C19" i="3"/>
  <c r="C23" i="3"/>
  <c r="J48" i="3"/>
  <c r="C1" i="3" l="1"/>
  <c r="D88" i="1"/>
  <c r="D138" i="1" s="1"/>
  <c r="D151" i="1" s="1"/>
  <c r="E1" i="2"/>
  <c r="D55" i="2"/>
  <c r="D1" i="3"/>
  <c r="D26" i="3" s="1"/>
  <c r="E55" i="2" l="1"/>
  <c r="F1" i="2"/>
  <c r="E1" i="3"/>
  <c r="E26" i="3" s="1"/>
  <c r="G1" i="2" l="1"/>
  <c r="F1" i="3"/>
  <c r="F26" i="3" s="1"/>
  <c r="F55" i="2"/>
  <c r="H1" i="2" l="1"/>
  <c r="G1" i="3"/>
  <c r="G26" i="3" s="1"/>
  <c r="G55" i="2"/>
  <c r="I1" i="2" l="1"/>
  <c r="H55" i="2"/>
  <c r="H1" i="3"/>
  <c r="H26" i="3" s="1"/>
  <c r="J1" i="2" l="1"/>
  <c r="I55" i="2"/>
  <c r="I1" i="3"/>
  <c r="I26" i="3" s="1"/>
  <c r="J55" i="2" l="1"/>
  <c r="J1" i="3"/>
  <c r="J26" i="3" s="1"/>
</calcChain>
</file>

<file path=xl/sharedStrings.xml><?xml version="1.0" encoding="utf-8"?>
<sst xmlns="http://schemas.openxmlformats.org/spreadsheetml/2006/main" count="368" uniqueCount="280">
  <si>
    <t>Alleen de lijnen in het blauw zijn in te vullen.</t>
  </si>
  <si>
    <t>NAAM INSTELLING:</t>
  </si>
  <si>
    <t>VERANTWOORDELIJKE:</t>
  </si>
  <si>
    <t>LAATSTE BESCHIKBARE JAAR:</t>
  </si>
  <si>
    <t>JAARREKENING in Euro</t>
  </si>
  <si>
    <t>Codes</t>
  </si>
  <si>
    <t>BALANS</t>
  </si>
  <si>
    <t>ACTIVA</t>
  </si>
  <si>
    <t xml:space="preserve"> </t>
  </si>
  <si>
    <t>VASTE ACTIVA</t>
  </si>
  <si>
    <t>20/28</t>
  </si>
  <si>
    <t xml:space="preserve">I. Oprichtingskosten      </t>
  </si>
  <si>
    <t xml:space="preserve">II. Immateriele vaste activa </t>
  </si>
  <si>
    <t xml:space="preserve">III. Materiele vaste activa </t>
  </si>
  <si>
    <t>22/27</t>
  </si>
  <si>
    <t xml:space="preserve">A. Terreinen en gebouwen                                               </t>
  </si>
  <si>
    <t xml:space="preserve">B. Installaties,machines en uitrusting                       </t>
  </si>
  <si>
    <t xml:space="preserve">C. Meubilair en rollend materieel                            </t>
  </si>
  <si>
    <t xml:space="preserve">D. Leasing en soortgelijke rechten                            </t>
  </si>
  <si>
    <t xml:space="preserve">E. Overige materiele vaste activa                                </t>
  </si>
  <si>
    <t xml:space="preserve">F. Vaste Act.in aanbouw en vooruitbet.                    </t>
  </si>
  <si>
    <t xml:space="preserve">IV. Financiele vaste activa                                              </t>
  </si>
  <si>
    <t>-</t>
  </si>
  <si>
    <t xml:space="preserve">VLOTTENDE ACTIVA                                                     </t>
  </si>
  <si>
    <t>29/58</t>
  </si>
  <si>
    <t xml:space="preserve">V. Vorderingen op meer dan 1 jaar                             </t>
  </si>
  <si>
    <t xml:space="preserve">VI. Voorraden                                                                          </t>
  </si>
  <si>
    <t xml:space="preserve">A.Goederen en produkten                                              </t>
  </si>
  <si>
    <t xml:space="preserve">VII. Vorderingen ten hoogste 1 jaar                              </t>
  </si>
  <si>
    <t>40/41</t>
  </si>
  <si>
    <t xml:space="preserve">A. Werkingsvorderingen                                                 </t>
  </si>
  <si>
    <t xml:space="preserve">B. Overige vorderingen                                                   </t>
  </si>
  <si>
    <t xml:space="preserve">VIII. Geldbeleggingen                                                         </t>
  </si>
  <si>
    <t>50/53</t>
  </si>
  <si>
    <t xml:space="preserve">IX. Liquide middelen                                                           </t>
  </si>
  <si>
    <t>54/58</t>
  </si>
  <si>
    <t xml:space="preserve">X. Overlopende rekeningen actief                               </t>
  </si>
  <si>
    <t>490/1</t>
  </si>
  <si>
    <t>=</t>
  </si>
  <si>
    <t>TOTAAL DER ACTIVA</t>
  </si>
  <si>
    <t>20/58</t>
  </si>
  <si>
    <t>_</t>
  </si>
  <si>
    <t/>
  </si>
  <si>
    <t>PASSIVA</t>
  </si>
  <si>
    <t xml:space="preserve">EIGEN MIDDELEN                                                          </t>
  </si>
  <si>
    <t>10/15</t>
  </si>
  <si>
    <t xml:space="preserve">I. Fondsen van de vereniging                                                                </t>
  </si>
  <si>
    <t xml:space="preserve">III.Herwaarderingsmeerwaarden                                      </t>
  </si>
  <si>
    <t>IV. Bestemde fondsen</t>
  </si>
  <si>
    <t>Bestemde fonsen voor investeringen</t>
  </si>
  <si>
    <t xml:space="preserve">V. Overgedragen winst(verlies)                               </t>
  </si>
  <si>
    <t xml:space="preserve">VI.Kapitaalsubsidies                                                 </t>
  </si>
  <si>
    <t>VOORZIENINGEN EN UITGESTELDE BELASTINGEN</t>
  </si>
  <si>
    <t>A.Voorzieningen voor risico's en kosten</t>
  </si>
  <si>
    <t>160/6</t>
  </si>
  <si>
    <t xml:space="preserve">1,.Pensioenen en soortgelijke verplicht.                     </t>
  </si>
  <si>
    <t xml:space="preserve">2. Belastingen                     </t>
  </si>
  <si>
    <t xml:space="preserve">3.Grote herstellings-en onderhoudswerken             </t>
  </si>
  <si>
    <t xml:space="preserve">4.Overige risico's en kosten                                            </t>
  </si>
  <si>
    <t>163/5</t>
  </si>
  <si>
    <t>B. Voorzieningen voor schenkingen en legaten</t>
  </si>
  <si>
    <t>SCHULDEN</t>
  </si>
  <si>
    <t>17/49</t>
  </si>
  <si>
    <t xml:space="preserve">VIII. Schulden op meer dan 1 jaar                                    </t>
  </si>
  <si>
    <t xml:space="preserve">A.Financiele schulden                                                        </t>
  </si>
  <si>
    <t>170/4</t>
  </si>
  <si>
    <t>1. Achtergestelde leningen</t>
  </si>
  <si>
    <t>2. Niet achtergestelde obligatieleningen</t>
  </si>
  <si>
    <t>3. Leasingschulden</t>
  </si>
  <si>
    <t xml:space="preserve">4. Kredietinstellingen                                                             </t>
  </si>
  <si>
    <t xml:space="preserve">5. Overige leningen                                                                </t>
  </si>
  <si>
    <t xml:space="preserve">B.Werkingsschulden                                                            </t>
  </si>
  <si>
    <t>C.Ontvangen vooruitbetalingen op bestelling</t>
  </si>
  <si>
    <t>D. Overige schulden</t>
  </si>
  <si>
    <t>178/9</t>
  </si>
  <si>
    <t xml:space="preserve">IX. Schulden op ten hoogste 1 jaar                                 </t>
  </si>
  <si>
    <t>42/48</t>
  </si>
  <si>
    <t xml:space="preserve">A. Schulden die binnen het jr vervalllen                       </t>
  </si>
  <si>
    <t xml:space="preserve">B. Financiele schulden                                                       </t>
  </si>
  <si>
    <t xml:space="preserve">1. Kredietinstellingen                                                             </t>
  </si>
  <si>
    <t>430/8</t>
  </si>
  <si>
    <t xml:space="preserve">2. Overige leningen                                                               </t>
  </si>
  <si>
    <t xml:space="preserve">C. Werkingsschulden                                                          </t>
  </si>
  <si>
    <t xml:space="preserve">1. Leveranciers                                                                        </t>
  </si>
  <si>
    <t xml:space="preserve">2. Te betalen wissels                                                            </t>
  </si>
  <si>
    <t xml:space="preserve">3  Te ontvangen facturen                                                   </t>
  </si>
  <si>
    <t>4  Andere werkingsschulden</t>
  </si>
  <si>
    <t>D. Ontvangen vooruitbetalingen</t>
  </si>
  <si>
    <t xml:space="preserve">E. Schulden mbt belast,bezold,soc last                       </t>
  </si>
  <si>
    <t xml:space="preserve">1. Belastingen                                                                          </t>
  </si>
  <si>
    <t>450/3</t>
  </si>
  <si>
    <t xml:space="preserve">2. Bezoldigingen en soc.lasten                                       </t>
  </si>
  <si>
    <t>454/9</t>
  </si>
  <si>
    <t xml:space="preserve">F. Overige schulden                                                             </t>
  </si>
  <si>
    <t>47/48</t>
  </si>
  <si>
    <t xml:space="preserve">X. Overlopende rekeningen passief                               </t>
  </si>
  <si>
    <t>492/3</t>
  </si>
  <si>
    <t>TOTAAL DER PASSIVA</t>
  </si>
  <si>
    <t>10/49</t>
  </si>
  <si>
    <t>Is de balans in evenwicht ?</t>
  </si>
  <si>
    <t>code</t>
  </si>
  <si>
    <t>RESULTATENREKENING</t>
  </si>
  <si>
    <t>I. Werkingsopbrengsten</t>
  </si>
  <si>
    <t>70/74</t>
  </si>
  <si>
    <t>A.  Werkingsopbrengsten</t>
  </si>
  <si>
    <t>B.  Wijziging in voorraad gereed product</t>
  </si>
  <si>
    <t>C.  Geproduceerde vaste activa</t>
  </si>
  <si>
    <t>D. Lidgelden, legaten en subsidies</t>
  </si>
  <si>
    <t>waarvan interest- en kapitaalsubsidies</t>
  </si>
  <si>
    <t>E. Overige bedrijfsopbrengsten</t>
  </si>
  <si>
    <t>II. Werkingskosten</t>
  </si>
  <si>
    <t>60/64</t>
  </si>
  <si>
    <t>A. Goederen en producten</t>
  </si>
  <si>
    <t>1. Inkopen goederen en producten</t>
  </si>
  <si>
    <t>600/8</t>
  </si>
  <si>
    <t>2. Voorraadwijzigingen</t>
  </si>
  <si>
    <t>B.  Diensten en diverse leveringen</t>
  </si>
  <si>
    <t>C.  Bezoldigingen, sociale lasten en pensioenen</t>
  </si>
  <si>
    <t>D.  Afschr. en waardeverm. op OK, IVA en MVA</t>
  </si>
  <si>
    <t>E.  Waardeverminderingen op voorraden en werkingsvorderingen</t>
  </si>
  <si>
    <t>631/4</t>
  </si>
  <si>
    <t>F.  Voorzieningen voor risico's en kosten</t>
  </si>
  <si>
    <t>635/7</t>
  </si>
  <si>
    <t>G.  Andere werkingskosten</t>
  </si>
  <si>
    <t>640/8</t>
  </si>
  <si>
    <t>H.  Als herstructureringskosten geactiveerde werkingskosten (-)</t>
  </si>
  <si>
    <t>III. Werkingsresultaat</t>
  </si>
  <si>
    <t>70/64</t>
  </si>
  <si>
    <t>IV. Financiële opbrengsten</t>
  </si>
  <si>
    <t>A.  Opbrengsten uit financiële vaste activa</t>
  </si>
  <si>
    <t>B.  Opbrengsten uit vlottende activa</t>
  </si>
  <si>
    <t>C. Overige financiële opbrengsten</t>
  </si>
  <si>
    <t>752/9</t>
  </si>
  <si>
    <t>V. Financiële kosten</t>
  </si>
  <si>
    <t>A.  Kosten van schulden</t>
  </si>
  <si>
    <t>B.  Waardevermind. op vlottende activa andere dan bedoeld onder II E</t>
  </si>
  <si>
    <t>C. Andere financiële kosten</t>
  </si>
  <si>
    <t>652/9</t>
  </si>
  <si>
    <t>VI. Resultaat van de gewone werkingsuitoefening</t>
  </si>
  <si>
    <t>70/65</t>
  </si>
  <si>
    <t xml:space="preserve">VIl. Uitzonderlijke opbrengsten </t>
  </si>
  <si>
    <t xml:space="preserve">A.  Terugn. afschr. en waardevermind. op immat. en materiële vaste activa </t>
  </si>
  <si>
    <t xml:space="preserve">B. Terugneming van waardeverminderingen op financiële vaste activa </t>
  </si>
  <si>
    <t xml:space="preserve">C. Terugneming van voorzieningen voor uitzonderlijke risico's en kosten </t>
  </si>
  <si>
    <t xml:space="preserve">D. Meerwaarden bij de realisatie van vaste activa </t>
  </si>
  <si>
    <t>E. Andere uitzonderlijke opbrengsten</t>
  </si>
  <si>
    <t>764/9</t>
  </si>
  <si>
    <t xml:space="preserve">VIll. Uitzonderlijke kosten </t>
  </si>
  <si>
    <t>A.  Uitz. afschr. en waardevermind. op OK, IVA en MVA</t>
  </si>
  <si>
    <t xml:space="preserve">B.  Waardeverminderingen op financiële vaste activa </t>
  </si>
  <si>
    <t xml:space="preserve">C.  Voorzieningen voor uitzonderlijke risico's en kosten </t>
  </si>
  <si>
    <t>D.  Minderwaarden bij de realisatie van vaste activa</t>
  </si>
  <si>
    <t>E.  Andere uitzonderlijke kosten</t>
  </si>
  <si>
    <t>664/8</t>
  </si>
  <si>
    <t>F.  Als herstructureringskosten geactiveerde uitzonderlijke kosten</t>
  </si>
  <si>
    <t>IX. Resultaat boekjaar voor belastingen</t>
  </si>
  <si>
    <t>70/66</t>
  </si>
  <si>
    <t>X. Belastingen</t>
  </si>
  <si>
    <t>67/77</t>
  </si>
  <si>
    <t>Belastingen</t>
  </si>
  <si>
    <t>670/3</t>
  </si>
  <si>
    <t>Regularisatie van de belastingen</t>
  </si>
  <si>
    <t>XI. Resultaat van het boekjaar</t>
  </si>
  <si>
    <t>7/6</t>
  </si>
  <si>
    <t>RESULTAATVERWERKING</t>
  </si>
  <si>
    <t>A. Te bestemmen resultaat</t>
  </si>
  <si>
    <t>'70/69</t>
  </si>
  <si>
    <t>1. Resultaat van het boekjaar</t>
  </si>
  <si>
    <t>2. Overgedragen resultaat van het vorig boekjaar</t>
  </si>
  <si>
    <t>'790</t>
  </si>
  <si>
    <t>B. Onttrekking aan de reserves</t>
  </si>
  <si>
    <t>'792</t>
  </si>
  <si>
    <t>C. Toevoeging aan de reserves</t>
  </si>
  <si>
    <t>692</t>
  </si>
  <si>
    <t>D. Over te dragen resultaat</t>
  </si>
  <si>
    <t>693/793</t>
  </si>
  <si>
    <t>E. Bijdragen van derden in het verlies</t>
  </si>
  <si>
    <t>RATIO-ANALYSE</t>
  </si>
  <si>
    <t>Rentabiliteit eigen vermogen (%)</t>
  </si>
  <si>
    <t>Netto marge (%)</t>
  </si>
  <si>
    <t>Solvabiliteit (%)</t>
  </si>
  <si>
    <t>Liquiditeit</t>
  </si>
  <si>
    <t>Dekkingsgraad: interestdekking</t>
  </si>
  <si>
    <t>Dekkingsgraad: totale dekking</t>
  </si>
  <si>
    <t>Nettokas</t>
  </si>
  <si>
    <t>Recurrente uitgaven</t>
  </si>
  <si>
    <t>Nettokas/recurrente uitgaven (%)</t>
  </si>
  <si>
    <t>HISTORISCHE CASHFLOW</t>
  </si>
  <si>
    <t>Resultaat van de gewone werkingsuitoefening</t>
  </si>
  <si>
    <t>+ niet-kaskosten</t>
  </si>
  <si>
    <t>- in resultaatname kapitaalsubsidies</t>
  </si>
  <si>
    <t>Cashflow vóór aflossingen</t>
  </si>
  <si>
    <t>- aflossingen</t>
  </si>
  <si>
    <t>Cashflow na aflossingen</t>
  </si>
  <si>
    <t>Lidgelden, legaten en subsidies</t>
  </si>
  <si>
    <t>1 waarvan interest- en kapitaalsubsidies voor lopende projecten</t>
  </si>
  <si>
    <t>2 waarvan interest- en kapitaalsubsidies voor dit project</t>
  </si>
  <si>
    <t>3 waarvan interest- en kapitaalsubsidies voor andere nieuwe projecten</t>
  </si>
  <si>
    <t>D.  Andere werkingsopbrengsten</t>
  </si>
  <si>
    <t>D.  1 Afschr. en waardeverm. op OK, IVA en MVA van lopende projecten</t>
  </si>
  <si>
    <t>D.  2 Afschr. en waardeverm. op OK, IVA en MVA van dit project</t>
  </si>
  <si>
    <t>D.  3 Afschr. en waardeverm. op OK, IVA en MVA van andere nieuwe projecten</t>
  </si>
  <si>
    <t>A. 1 Kosten van schulden lopende leningen</t>
  </si>
  <si>
    <t>A. 2 Kosten van schulden nieuwe lening voor dit project</t>
  </si>
  <si>
    <t>A. 3 Kosten van schulden andere nieuwe leningen</t>
  </si>
  <si>
    <t>70/69</t>
  </si>
  <si>
    <t>790</t>
  </si>
  <si>
    <t>UITGEBREIDE CASHFLOW</t>
  </si>
  <si>
    <t>Resultaat van het boekjaar</t>
  </si>
  <si>
    <t>Gebruikstoelagen vroegere alternatieve projecten</t>
  </si>
  <si>
    <t>Elementen uit het werkingsresultaat</t>
  </si>
  <si>
    <t>Afschrijvingen en waardeverminderingen op oprichtingskosten, immateriële en materiële vaste activa</t>
  </si>
  <si>
    <t>Waardeverminderingen op voorraden en vorderingen</t>
  </si>
  <si>
    <t>Voorzieningen voor risico's en kosten (toevoeging / besteding en terugneming)</t>
  </si>
  <si>
    <t>Elementen uit het financieel resultaat</t>
  </si>
  <si>
    <t>In resultaat genomen kapitaalsubsidies</t>
  </si>
  <si>
    <t>Waardeverminderingen op andere vlottende activa</t>
  </si>
  <si>
    <t>Elementen uit het uitzonderlijk resultaat</t>
  </si>
  <si>
    <t>Terugneming van afschrijvingen en waardeverminderingen op immateriële en materiële vaste activa</t>
  </si>
  <si>
    <t>Terugneming van waardeverminderingen op financiële vaste activa</t>
  </si>
  <si>
    <t>Terugneming van voorzieningen voor uitzonderlijke risico's en kosten</t>
  </si>
  <si>
    <t>Uitzonderlijke afschrijvingen en waardeverminderingen op oprichtingskosten, immateriële en materiële vaste activa</t>
  </si>
  <si>
    <t>Waardeverminderingen op financiële vaste activa</t>
  </si>
  <si>
    <t>Voorzieningen voor uitzonderlijke risico's en kosten (toevoeging / besteding en terugneming)</t>
  </si>
  <si>
    <t>Minderwaarden op de realisatie van vaste activa</t>
  </si>
  <si>
    <t>Uitgebreide cashflow</t>
  </si>
  <si>
    <t>Aflossingen van lopende projecten</t>
  </si>
  <si>
    <t>Aflossingen van dit project</t>
  </si>
  <si>
    <t>Aflossingen van andere nieuwe projecten</t>
  </si>
  <si>
    <t xml:space="preserve">Geprojecteerde dekkingsgraad </t>
  </si>
  <si>
    <t>LIQUIDITEITENPLANNING</t>
  </si>
  <si>
    <t>Lees opmerkingen hieronder - alle bedragen zonder teken in te vullen</t>
  </si>
  <si>
    <t>Nettokaspositie begin boekjaar</t>
  </si>
  <si>
    <t>(1)</t>
  </si>
  <si>
    <t>Cashflow na aflossing leningen</t>
  </si>
  <si>
    <t>(2)</t>
  </si>
  <si>
    <t>Kasstromen investering:</t>
  </si>
  <si>
    <t>(3)</t>
  </si>
  <si>
    <t>- vereffening (facturen/aankoopakten/…) van lopende projecten</t>
  </si>
  <si>
    <t>- vereffeningen van dit project</t>
  </si>
  <si>
    <t>- vereffening van andere nieuwe projecten</t>
  </si>
  <si>
    <t>- courante, kleinere investeringen (rollend materieel, meubilair, nettobedrijfskapitaalbehoefte (voorfinanciering RIZIV))</t>
  </si>
  <si>
    <t>Kasstromen financiering</t>
  </si>
  <si>
    <t>(4)</t>
  </si>
  <si>
    <t>Ten gelde gemaakte activa :</t>
  </si>
  <si>
    <t>+ Boekwaarde van verkochte activa</t>
  </si>
  <si>
    <t>Bancaire leningen:</t>
  </si>
  <si>
    <t>+ opgenomen leningbedragen dit project</t>
  </si>
  <si>
    <t>+ opgenomen leningbedragen andere projecten</t>
  </si>
  <si>
    <t>Overige leningen:</t>
  </si>
  <si>
    <t>Subsidies of schenkingen:</t>
  </si>
  <si>
    <t>+ schenkingen (indien niet bij uitzonderlijke opbrengsten)</t>
  </si>
  <si>
    <t>+ VIPA-subsidies (exclusief gebruikstoelagen)</t>
  </si>
  <si>
    <t>+ andere dan VIPA-subsidies</t>
  </si>
  <si>
    <t>Nettokaspositie einde boekjaar</t>
  </si>
  <si>
    <t>(5)</t>
  </si>
  <si>
    <t>Opmerkingen</t>
  </si>
  <si>
    <r>
      <rPr>
        <b/>
        <sz val="10"/>
        <rFont val="Arial"/>
        <family val="2"/>
      </rPr>
      <t>Algemeen</t>
    </r>
    <r>
      <rPr>
        <sz val="10"/>
        <rFont val="Arial"/>
        <family val="2"/>
      </rPr>
      <t xml:space="preserve">
De liquiditeitenplanning geeft een beeld van de nettokaspositie per jaar:
Nettokas=geldbeleggingen (50/53)+ liquide middelen (53/58)- bancaire schulden op korte termijn (43)
De aanvrager dient elk jaar met een positieve nettokas af te sluiten. Een negatieve nettokas betekent dat er permanent kastekorten zijn. Dit dient dan verholpen te worden door verbetering van de  financieringsstructuur en/of via structurele maatregelen ter verhoging van de recurrente kasstromen.</t>
    </r>
  </si>
  <si>
    <r>
      <rPr>
        <b/>
        <sz val="10"/>
        <rFont val="Arial"/>
        <family val="2"/>
      </rPr>
      <t>(1)</t>
    </r>
    <r>
      <rPr>
        <sz val="10"/>
        <rFont val="Arial"/>
        <family val="2"/>
      </rPr>
      <t xml:space="preserve"> nettokas begin huidig boekjaar = nettokas einde vorig boekjaar = geldbeleggingen (50/53)  + liquide middelen (53/58) - bancaire schulden op korte termijn (43)</t>
    </r>
  </si>
  <si>
    <r>
      <rPr>
        <b/>
        <sz val="10"/>
        <rFont val="Arial"/>
        <family val="2"/>
      </rPr>
      <t>(2)</t>
    </r>
    <r>
      <rPr>
        <sz val="10"/>
        <rFont val="Arial"/>
        <family val="2"/>
      </rPr>
      <t xml:space="preserve"> Cashflow na aflossingen = uitgebreide cashflow - aflossingen alle  projecten</t>
    </r>
  </si>
  <si>
    <r>
      <rPr>
        <b/>
        <sz val="10"/>
        <rFont val="Arial"/>
        <family val="2"/>
      </rPr>
      <t>(3)</t>
    </r>
    <r>
      <rPr>
        <sz val="10"/>
        <rFont val="Arial"/>
        <family val="2"/>
      </rPr>
      <t xml:space="preserve"> kasstromen investeringen:
- in een bepaald jaar worden enkel de bedragen vermeld die (vermoedelijk) in dat jaar worden betaald
- de investeringen betreffen zowel reeds in het verleden gestarte, nieuwe gesubsidieerde als andere project(en)
- bouwinvesteringen betreffen zowel het gebouw als de grond
- naast de grote bouwinvesteringen dient rekening gehouden te worden met kleinere, courante investeringen zoals: gepland onderhoud, voorfinanciering wegens uitstel van betaling van subsidies, vervanging rollend materieel,…</t>
    </r>
  </si>
  <si>
    <r>
      <rPr>
        <b/>
        <sz val="10"/>
        <rFont val="Arial"/>
        <family val="2"/>
      </rPr>
      <t>(4)</t>
    </r>
    <r>
      <rPr>
        <sz val="10"/>
        <rFont val="Arial"/>
        <family val="2"/>
      </rPr>
      <t xml:space="preserve"> kasstromen financiering: 
- financieringsbedragen worden ook vermeld in het jaar waarin ze worden opgenomen
- schenkingen worden hier enkel opgenomen indien niet opgenomen in de meerjarenplanning onder 764/9 uitzonderlijke opbrengsten</t>
    </r>
  </si>
  <si>
    <r>
      <rPr>
        <b/>
        <sz val="10"/>
        <rFont val="Arial"/>
        <family val="2"/>
      </rPr>
      <t>(5)</t>
    </r>
    <r>
      <rPr>
        <sz val="10"/>
        <rFont val="Arial"/>
        <family val="2"/>
      </rPr>
      <t xml:space="preserve"> nettokaspositie einde boekjaar =
nettokas begin boekjaar
+ cashflow na aflossingen
- kasstromen investeringen
+ kasstromen financiering</t>
    </r>
  </si>
  <si>
    <t>INVESTERINGSKOST + FINANCIERING:</t>
  </si>
  <si>
    <t>Belangrijk: alle bedragen zonder teken in te vullen</t>
  </si>
  <si>
    <t>Totale investeringskost (incl. BTW, erelonen)</t>
  </si>
  <si>
    <t>Gebouw</t>
  </si>
  <si>
    <t>Grond</t>
  </si>
  <si>
    <t>Bijkomende lasten (registratierechten)</t>
  </si>
  <si>
    <t>Externe financiering</t>
  </si>
  <si>
    <t>Bancaire leningen</t>
  </si>
  <si>
    <t>Overige leningen*</t>
  </si>
  <si>
    <t>Schenkingen*</t>
  </si>
  <si>
    <t>VIPA-subsidies</t>
  </si>
  <si>
    <t>Andere dan VIPA-subsidies*</t>
  </si>
  <si>
    <t>Eigen inbreng uit geldbeleggingen+liquide middelen</t>
  </si>
  <si>
    <t>*Specifieer van wie.</t>
  </si>
  <si>
    <t>Controle: investeringskost = externe financiering+eigen inbreng</t>
  </si>
  <si>
    <t>Toelichting:</t>
  </si>
  <si>
    <t>Gelieve hierboven de totaalbedragen op te nemen van de investering &amp; financiering met betrekking tot dit project. Hou hier ook rekening met reeds bestede bedragen (bv. studiekosten).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</si>
</sst>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b/>
      <sz val="10"/>
      <color indexed="12"/>
      <name val="Arial"/>
      <family val="2"/>
    </font>
    <font>
      <sz val="10"/>
      <color indexed="12"/>
      <name val="Arial"/>
      <family val="2"/>
    </font>
    <font>
      <b/>
      <sz val="10"/>
      <name val="Arial"/>
      <family val="2"/>
    </font>
    <font>
      <b/>
      <sz val="10"/>
      <name val="Arial"/>
      <family val="2"/>
    </font>
    <font>
      <sz val="10"/>
      <name val="Arial"/>
      <family val="2"/>
    </font>
    <font>
      <sz val="10"/>
      <color indexed="8"/>
      <name val="Arial"/>
      <family val="2"/>
    </font>
    <font>
      <i/>
      <sz val="10"/>
      <color indexed="12"/>
      <name val="Arial"/>
      <family val="2"/>
    </font>
    <font>
      <sz val="8"/>
      <name val="Arial"/>
      <family val="2"/>
    </font>
    <font>
      <i/>
      <sz val="10"/>
      <name val="Arial"/>
      <family val="2"/>
    </font>
    <font>
      <b/>
      <i/>
      <sz val="10"/>
      <color indexed="12"/>
      <name val="Arial"/>
      <family val="2"/>
    </font>
    <font>
      <b/>
      <sz val="12"/>
      <name val="Arial"/>
      <family val="2"/>
    </font>
    <font>
      <b/>
      <sz val="11"/>
      <color theme="0"/>
      <name val="Calibri"/>
      <family val="2"/>
      <scheme val="minor"/>
    </font>
    <font>
      <b/>
      <sz val="10"/>
      <color rgb="FFFF0000"/>
      <name val="Arial"/>
      <family val="2"/>
    </font>
    <font>
      <sz val="11"/>
      <color theme="1" tint="0.499984740745262"/>
      <name val="Calibri"/>
      <family val="2"/>
      <scheme val="minor"/>
    </font>
    <font>
      <sz val="10"/>
      <color rgb="FFFF0000"/>
      <name val="Arial"/>
      <family val="2"/>
    </font>
  </fonts>
  <fills count="4">
    <fill>
      <patternFill patternType="none"/>
    </fill>
    <fill>
      <patternFill patternType="gray125"/>
    </fill>
    <fill>
      <patternFill patternType="solid">
        <fgColor rgb="FFA5A5A5"/>
      </patternFill>
    </fill>
    <fill>
      <patternFill patternType="solid">
        <fgColor theme="6" tint="0.59999389629810485"/>
        <bgColor indexed="64"/>
      </patternFill>
    </fill>
  </fills>
  <borders count="16">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3" fillId="2" borderId="15" applyNumberFormat="0" applyAlignment="0" applyProtection="0"/>
  </cellStyleXfs>
  <cellXfs count="191">
    <xf numFmtId="0" fontId="0" fillId="0" borderId="0" xfId="0"/>
    <xf numFmtId="0" fontId="2" fillId="0" borderId="0" xfId="0" applyNumberFormat="1" applyFont="1" applyFill="1" applyAlignment="1" applyProtection="1">
      <alignment horizontal="left"/>
    </xf>
    <xf numFmtId="0" fontId="2" fillId="0" borderId="0" xfId="0" applyFont="1" applyFill="1" applyProtection="1">
      <protection locked="0"/>
    </xf>
    <xf numFmtId="0" fontId="4" fillId="0" borderId="0" xfId="0" applyNumberFormat="1" applyFont="1" applyFill="1" applyAlignment="1" applyProtection="1">
      <alignment horizontal="left"/>
    </xf>
    <xf numFmtId="3" fontId="1" fillId="0" borderId="0" xfId="0" applyNumberFormat="1" applyFont="1" applyFill="1" applyProtection="1"/>
    <xf numFmtId="0" fontId="3" fillId="0" borderId="0" xfId="0" quotePrefix="1" applyFont="1" applyFill="1" applyAlignment="1" applyProtection="1">
      <alignment horizontal="left"/>
    </xf>
    <xf numFmtId="0" fontId="3" fillId="0" borderId="0" xfId="0" applyNumberFormat="1" applyFont="1" applyFill="1" applyAlignment="1" applyProtection="1">
      <alignment horizontal="left"/>
    </xf>
    <xf numFmtId="0" fontId="3" fillId="0" borderId="0" xfId="0" applyFont="1" applyFill="1" applyAlignment="1" applyProtection="1">
      <alignment horizontal="left"/>
    </xf>
    <xf numFmtId="3" fontId="3" fillId="0" borderId="0" xfId="0" applyNumberFormat="1" applyFont="1" applyFill="1" applyProtection="1">
      <protection locked="0"/>
    </xf>
    <xf numFmtId="0" fontId="0" fillId="0" borderId="0" xfId="0" applyNumberFormat="1" applyFill="1" applyAlignment="1" applyProtection="1">
      <alignment horizontal="left"/>
    </xf>
    <xf numFmtId="3" fontId="4" fillId="0" borderId="0" xfId="0" applyNumberFormat="1" applyFont="1" applyFill="1" applyProtection="1"/>
    <xf numFmtId="0" fontId="0" fillId="0" borderId="0" xfId="0" quotePrefix="1" applyFill="1" applyAlignment="1" applyProtection="1">
      <alignment horizontal="left"/>
    </xf>
    <xf numFmtId="0" fontId="7" fillId="0" borderId="0" xfId="0" quotePrefix="1" applyFont="1" applyFill="1" applyAlignment="1" applyProtection="1">
      <alignment horizontal="left"/>
    </xf>
    <xf numFmtId="3" fontId="7" fillId="0" borderId="0" xfId="0" applyNumberFormat="1" applyFont="1" applyFill="1" applyProtection="1"/>
    <xf numFmtId="0" fontId="0" fillId="0" borderId="0" xfId="0" applyFill="1" applyProtection="1"/>
    <xf numFmtId="0" fontId="5" fillId="0" borderId="0" xfId="0" applyFont="1" applyFill="1"/>
    <xf numFmtId="0" fontId="0" fillId="0" borderId="0" xfId="0" applyAlignment="1">
      <alignment horizontal="center"/>
    </xf>
    <xf numFmtId="3" fontId="0" fillId="0" borderId="0" xfId="0" applyNumberFormat="1"/>
    <xf numFmtId="0" fontId="6" fillId="0" borderId="0" xfId="0" applyFont="1"/>
    <xf numFmtId="0" fontId="5" fillId="0" borderId="0" xfId="0" applyFont="1" applyAlignment="1">
      <alignment horizontal="center"/>
    </xf>
    <xf numFmtId="0" fontId="0" fillId="0" borderId="0" xfId="0" applyBorder="1"/>
    <xf numFmtId="3" fontId="2" fillId="0" borderId="0" xfId="0" applyNumberFormat="1" applyFont="1" applyFill="1" applyProtection="1">
      <protection locked="0"/>
    </xf>
    <xf numFmtId="0" fontId="0" fillId="0" borderId="0" xfId="0" quotePrefix="1" applyNumberFormat="1" applyFill="1" applyAlignment="1" applyProtection="1">
      <alignment horizontal="center"/>
    </xf>
    <xf numFmtId="16" fontId="7" fillId="0" borderId="0" xfId="0" quotePrefix="1" applyNumberFormat="1" applyFont="1" applyFill="1" applyAlignment="1" applyProtection="1">
      <alignment horizontal="center"/>
    </xf>
    <xf numFmtId="0" fontId="3" fillId="0" borderId="0" xfId="0" quotePrefix="1" applyNumberFormat="1" applyFont="1" applyFill="1" applyAlignment="1" applyProtection="1">
      <alignment horizontal="center"/>
    </xf>
    <xf numFmtId="0" fontId="10" fillId="0" borderId="0" xfId="0" applyFont="1"/>
    <xf numFmtId="0" fontId="0" fillId="0" borderId="0" xfId="0" applyNumberFormat="1" applyFill="1" applyAlignment="1" applyProtection="1">
      <alignment horizontal="center"/>
    </xf>
    <xf numFmtId="0" fontId="0" fillId="0" borderId="0" xfId="0" applyProtection="1">
      <protection locked="0"/>
    </xf>
    <xf numFmtId="0" fontId="2" fillId="0" borderId="0" xfId="0" applyNumberFormat="1" applyFont="1" applyFill="1" applyAlignment="1" applyProtection="1">
      <alignment horizontal="left"/>
      <protection locked="0"/>
    </xf>
    <xf numFmtId="3" fontId="1" fillId="0" borderId="0" xfId="0" applyNumberFormat="1" applyFont="1" applyFill="1" applyProtection="1">
      <protection locked="0"/>
    </xf>
    <xf numFmtId="3" fontId="0" fillId="0" borderId="0" xfId="0" applyNumberFormat="1" applyFill="1" applyBorder="1" applyProtection="1">
      <protection locked="0"/>
    </xf>
    <xf numFmtId="3" fontId="3" fillId="0" borderId="0" xfId="0" applyNumberFormat="1" applyFont="1" applyFill="1" applyBorder="1" applyProtection="1">
      <protection locked="0"/>
    </xf>
    <xf numFmtId="3" fontId="8" fillId="0" borderId="0" xfId="0" applyNumberFormat="1" applyFont="1" applyFill="1" applyBorder="1" applyProtection="1">
      <protection locked="0"/>
    </xf>
    <xf numFmtId="0" fontId="0" fillId="0" borderId="0" xfId="0" applyBorder="1" applyProtection="1"/>
    <xf numFmtId="0" fontId="0" fillId="0" borderId="0" xfId="0" applyBorder="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0" fontId="8" fillId="0" borderId="0" xfId="0" applyFont="1" applyBorder="1" applyProtection="1"/>
    <xf numFmtId="0" fontId="8" fillId="0" borderId="0" xfId="0" applyFont="1" applyBorder="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center"/>
    </xf>
    <xf numFmtId="1" fontId="3" fillId="0" borderId="0" xfId="0" quotePrefix="1" applyNumberFormat="1" applyFont="1" applyBorder="1" applyAlignment="1" applyProtection="1">
      <alignment horizontal="center"/>
    </xf>
    <xf numFmtId="0" fontId="0" fillId="0" borderId="0" xfId="0" applyProtection="1"/>
    <xf numFmtId="0" fontId="0" fillId="0" borderId="0" xfId="0" applyAlignment="1" applyProtection="1">
      <alignment horizontal="center"/>
    </xf>
    <xf numFmtId="3" fontId="0" fillId="0" borderId="0" xfId="0" applyNumberFormat="1" applyProtection="1">
      <protection locked="0"/>
    </xf>
    <xf numFmtId="3" fontId="10" fillId="0" borderId="0" xfId="0" applyNumberFormat="1" applyFont="1" applyFill="1" applyBorder="1" applyProtection="1"/>
    <xf numFmtId="3" fontId="6" fillId="0" borderId="0" xfId="0" applyNumberFormat="1" applyFont="1"/>
    <xf numFmtId="0" fontId="11" fillId="0" borderId="0" xfId="0" applyFont="1" applyFill="1" applyProtection="1"/>
    <xf numFmtId="0" fontId="8" fillId="0" borderId="0" xfId="0" applyFont="1" applyFill="1" applyAlignment="1" applyProtection="1">
      <alignment horizontal="left"/>
    </xf>
    <xf numFmtId="0" fontId="8" fillId="0" borderId="0" xfId="0" applyNumberFormat="1" applyFont="1" applyFill="1" applyAlignment="1" applyProtection="1">
      <alignment horizontal="left"/>
    </xf>
    <xf numFmtId="3" fontId="8" fillId="0" borderId="0" xfId="0" applyNumberFormat="1" applyFont="1" applyFill="1" applyProtection="1">
      <protection locked="0"/>
    </xf>
    <xf numFmtId="0" fontId="3" fillId="0" borderId="0" xfId="0" applyFont="1"/>
    <xf numFmtId="3" fontId="2" fillId="0" borderId="0" xfId="0" applyNumberFormat="1" applyFont="1" applyBorder="1" applyAlignment="1" applyProtection="1">
      <protection locked="0"/>
    </xf>
    <xf numFmtId="0" fontId="4" fillId="0" borderId="0" xfId="0" applyFont="1"/>
    <xf numFmtId="3" fontId="3" fillId="0" borderId="0" xfId="0" applyNumberFormat="1" applyFont="1" applyFill="1" applyBorder="1" applyAlignment="1" applyProtection="1">
      <alignment horizontal="center"/>
      <protection locked="0"/>
    </xf>
    <xf numFmtId="0" fontId="3" fillId="0" borderId="0" xfId="0" quotePrefix="1" applyFont="1" applyBorder="1" applyProtection="1"/>
    <xf numFmtId="0" fontId="14" fillId="0" borderId="0" xfId="0" applyFont="1"/>
    <xf numFmtId="0" fontId="12" fillId="0" borderId="0" xfId="0" applyFont="1" applyBorder="1"/>
    <xf numFmtId="0" fontId="4" fillId="0" borderId="0" xfId="0" applyFont="1" applyFill="1" applyProtection="1"/>
    <xf numFmtId="0" fontId="3" fillId="0" borderId="1" xfId="0" applyFont="1" applyFill="1" applyBorder="1" applyProtection="1"/>
    <xf numFmtId="0" fontId="8" fillId="0" borderId="0" xfId="0" applyFont="1" applyFill="1" applyBorder="1" applyProtection="1"/>
    <xf numFmtId="0" fontId="8" fillId="0" borderId="0" xfId="0" applyFont="1" applyFill="1" applyBorder="1" applyAlignment="1" applyProtection="1">
      <alignment horizontal="center"/>
    </xf>
    <xf numFmtId="3" fontId="0" fillId="0" borderId="0" xfId="0" applyNumberFormat="1" applyBorder="1" applyAlignment="1" applyProtection="1"/>
    <xf numFmtId="0" fontId="2" fillId="0" borderId="0" xfId="0" applyFont="1" applyBorder="1" applyAlignment="1" applyProtection="1">
      <alignment horizontal="center"/>
    </xf>
    <xf numFmtId="0" fontId="4" fillId="3" borderId="5" xfId="0" applyFont="1" applyFill="1" applyBorder="1" applyAlignment="1" applyProtection="1">
      <alignment horizontal="left"/>
    </xf>
    <xf numFmtId="0" fontId="0" fillId="0" borderId="9" xfId="0" applyBorder="1" applyProtection="1"/>
    <xf numFmtId="3" fontId="0" fillId="0" borderId="10" xfId="0" applyNumberFormat="1" applyBorder="1" applyAlignment="1" applyProtection="1"/>
    <xf numFmtId="3" fontId="2" fillId="0" borderId="10" xfId="0" applyNumberFormat="1" applyFont="1" applyBorder="1" applyAlignment="1" applyProtection="1">
      <protection locked="0"/>
    </xf>
    <xf numFmtId="0" fontId="2" fillId="0" borderId="7" xfId="0" applyFont="1" applyBorder="1" applyAlignment="1" applyProtection="1">
      <alignment horizontal="center"/>
    </xf>
    <xf numFmtId="3" fontId="2" fillId="0" borderId="7" xfId="0" applyNumberFormat="1" applyFont="1" applyBorder="1" applyAlignment="1" applyProtection="1">
      <protection locked="0"/>
    </xf>
    <xf numFmtId="3" fontId="2" fillId="0" borderId="8" xfId="0" applyNumberFormat="1" applyFont="1" applyBorder="1" applyAlignment="1" applyProtection="1">
      <protection locked="0"/>
    </xf>
    <xf numFmtId="0" fontId="2" fillId="0" borderId="1" xfId="0" applyFont="1" applyBorder="1" applyAlignment="1" applyProtection="1">
      <alignment horizontal="center"/>
    </xf>
    <xf numFmtId="3" fontId="2" fillId="0" borderId="1" xfId="0" applyNumberFormat="1" applyFont="1" applyBorder="1" applyAlignment="1" applyProtection="1">
      <protection locked="0"/>
    </xf>
    <xf numFmtId="3" fontId="2" fillId="0" borderId="12" xfId="0" applyNumberFormat="1" applyFont="1" applyBorder="1" applyAlignment="1" applyProtection="1">
      <protection locked="0"/>
    </xf>
    <xf numFmtId="0" fontId="4" fillId="0" borderId="3" xfId="0" applyFont="1" applyBorder="1" applyAlignment="1">
      <alignment horizontal="center"/>
    </xf>
    <xf numFmtId="0" fontId="0" fillId="0" borderId="3" xfId="0" applyBorder="1" applyAlignment="1">
      <alignment horizontal="center"/>
    </xf>
    <xf numFmtId="0" fontId="4" fillId="0" borderId="2" xfId="0" applyFont="1" applyBorder="1"/>
    <xf numFmtId="0" fontId="4" fillId="0" borderId="3" xfId="0" quotePrefix="1" applyFont="1" applyBorder="1"/>
    <xf numFmtId="3" fontId="4" fillId="0" borderId="3" xfId="0" applyNumberFormat="1" applyFont="1" applyBorder="1" applyAlignment="1">
      <alignment horizontal="center"/>
    </xf>
    <xf numFmtId="0" fontId="4" fillId="0" borderId="0" xfId="0" applyFont="1" applyBorder="1"/>
    <xf numFmtId="0" fontId="4" fillId="0" borderId="6" xfId="0" applyFont="1" applyBorder="1"/>
    <xf numFmtId="0" fontId="4" fillId="0" borderId="7" xfId="0" quotePrefix="1" applyFont="1" applyBorder="1"/>
    <xf numFmtId="0" fontId="4" fillId="0" borderId="7" xfId="0" applyFont="1" applyBorder="1" applyAlignment="1">
      <alignment horizontal="center"/>
    </xf>
    <xf numFmtId="0" fontId="3" fillId="0" borderId="9" xfId="0" quotePrefix="1" applyFont="1" applyBorder="1" applyProtection="1"/>
    <xf numFmtId="0" fontId="3" fillId="0" borderId="11" xfId="0" quotePrefix="1" applyFont="1" applyBorder="1" applyProtection="1"/>
    <xf numFmtId="0" fontId="3" fillId="0" borderId="1" xfId="0" applyFont="1" applyBorder="1" applyAlignment="1" applyProtection="1">
      <alignment horizontal="center"/>
    </xf>
    <xf numFmtId="3" fontId="3" fillId="0" borderId="1" xfId="0" applyNumberFormat="1" applyFont="1" applyFill="1" applyBorder="1" applyAlignment="1" applyProtection="1">
      <alignment horizontal="center"/>
      <protection locked="0"/>
    </xf>
    <xf numFmtId="0" fontId="4" fillId="0" borderId="3" xfId="0" applyFont="1" applyBorder="1"/>
    <xf numFmtId="0" fontId="3" fillId="0" borderId="11" xfId="0" quotePrefix="1" applyFont="1" applyFill="1" applyBorder="1" applyProtection="1"/>
    <xf numFmtId="0" fontId="0" fillId="0" borderId="1" xfId="0" applyBorder="1" applyAlignment="1">
      <alignment horizontal="center"/>
    </xf>
    <xf numFmtId="0" fontId="3" fillId="0" borderId="7" xfId="0" applyFont="1" applyBorder="1" applyAlignment="1" applyProtection="1">
      <alignment horizontal="center"/>
    </xf>
    <xf numFmtId="3" fontId="3" fillId="0" borderId="7" xfId="0" applyNumberFormat="1" applyFont="1" applyFill="1" applyBorder="1" applyAlignment="1" applyProtection="1">
      <alignment horizontal="center"/>
      <protection locked="0"/>
    </xf>
    <xf numFmtId="0" fontId="3" fillId="0" borderId="6" xfId="0" applyFont="1" applyFill="1" applyBorder="1" applyProtection="1"/>
    <xf numFmtId="0" fontId="3" fillId="0" borderId="9" xfId="0" applyFont="1" applyFill="1" applyBorder="1" applyProtection="1"/>
    <xf numFmtId="0" fontId="3" fillId="0" borderId="11" xfId="0" applyFont="1" applyFill="1" applyBorder="1" applyProtection="1"/>
    <xf numFmtId="3" fontId="3" fillId="0" borderId="10" xfId="0" applyNumberFormat="1" applyFont="1" applyBorder="1" applyAlignment="1" applyProtection="1">
      <alignment horizontal="right"/>
    </xf>
    <xf numFmtId="0" fontId="3" fillId="0" borderId="1" xfId="0" quotePrefix="1" applyFont="1" applyBorder="1" applyProtection="1"/>
    <xf numFmtId="3" fontId="3" fillId="0" borderId="12" xfId="0" applyNumberFormat="1" applyFont="1" applyBorder="1" applyAlignment="1" applyProtection="1">
      <alignment horizontal="right"/>
    </xf>
    <xf numFmtId="3" fontId="4" fillId="0" borderId="4" xfId="0" applyNumberFormat="1" applyFont="1" applyBorder="1"/>
    <xf numFmtId="0" fontId="15" fillId="0" borderId="2" xfId="1" applyFont="1" applyFill="1" applyBorder="1" applyProtection="1"/>
    <xf numFmtId="0" fontId="15" fillId="0" borderId="3" xfId="1" applyFont="1" applyFill="1" applyBorder="1" applyProtection="1"/>
    <xf numFmtId="3" fontId="15" fillId="0" borderId="4" xfId="1" applyNumberFormat="1" applyFont="1" applyFill="1" applyBorder="1" applyAlignment="1" applyProtection="1">
      <alignment horizontal="right"/>
    </xf>
    <xf numFmtId="3" fontId="4" fillId="0" borderId="0" xfId="0" applyNumberFormat="1" applyFont="1" applyFill="1"/>
    <xf numFmtId="0" fontId="4" fillId="0" borderId="0" xfId="0" applyFont="1" applyFill="1"/>
    <xf numFmtId="0" fontId="0" fillId="0" borderId="0" xfId="0" applyFill="1"/>
    <xf numFmtId="0" fontId="4" fillId="0" borderId="13" xfId="0" applyFont="1" applyFill="1" applyBorder="1" applyAlignment="1" applyProtection="1">
      <alignment horizontal="left"/>
    </xf>
    <xf numFmtId="0" fontId="4" fillId="0" borderId="14" xfId="0" applyFont="1" applyFill="1" applyBorder="1" applyAlignment="1" applyProtection="1">
      <alignment horizontal="left"/>
    </xf>
    <xf numFmtId="0" fontId="4" fillId="0" borderId="5" xfId="0" applyFont="1" applyFill="1" applyBorder="1" applyAlignment="1" applyProtection="1">
      <alignment horizontal="left"/>
    </xf>
    <xf numFmtId="3" fontId="16" fillId="0" borderId="0" xfId="0" applyNumberFormat="1" applyFont="1"/>
    <xf numFmtId="0" fontId="4" fillId="0" borderId="9" xfId="0" quotePrefix="1" applyFont="1" applyBorder="1" applyProtection="1"/>
    <xf numFmtId="3" fontId="3" fillId="0" borderId="0" xfId="0" applyNumberFormat="1" applyFont="1" applyFill="1" applyBorder="1" applyAlignment="1" applyProtection="1">
      <alignment horizontal="right"/>
      <protection locked="0"/>
    </xf>
    <xf numFmtId="3" fontId="3" fillId="0" borderId="10" xfId="0" applyNumberFormat="1" applyFont="1" applyFill="1" applyBorder="1" applyAlignment="1" applyProtection="1">
      <alignment horizontal="right"/>
      <protection locked="0"/>
    </xf>
    <xf numFmtId="3" fontId="3" fillId="0" borderId="1" xfId="0" applyNumberFormat="1" applyFont="1" applyFill="1" applyBorder="1" applyAlignment="1" applyProtection="1">
      <alignment horizontal="right"/>
      <protection locked="0"/>
    </xf>
    <xf numFmtId="3" fontId="3" fillId="0" borderId="12" xfId="0" applyNumberFormat="1" applyFont="1" applyFill="1" applyBorder="1" applyAlignment="1" applyProtection="1">
      <alignment horizontal="right"/>
      <protection locked="0"/>
    </xf>
    <xf numFmtId="3" fontId="3" fillId="0" borderId="7" xfId="0" applyNumberFormat="1" applyFont="1" applyFill="1" applyBorder="1" applyAlignment="1" applyProtection="1">
      <alignment horizontal="right"/>
      <protection locked="0"/>
    </xf>
    <xf numFmtId="3" fontId="3" fillId="0" borderId="8" xfId="0" applyNumberFormat="1" applyFont="1" applyFill="1" applyBorder="1" applyAlignment="1" applyProtection="1">
      <alignment horizontal="right"/>
      <protection locked="0"/>
    </xf>
    <xf numFmtId="0" fontId="4" fillId="0" borderId="0" xfId="0" applyFont="1" applyFill="1" applyProtection="1">
      <protection locked="0"/>
    </xf>
    <xf numFmtId="0" fontId="2" fillId="0" borderId="0" xfId="0" applyFont="1" applyFill="1" applyAlignment="1" applyProtection="1">
      <alignment horizontal="left"/>
      <protection locked="0"/>
    </xf>
    <xf numFmtId="0" fontId="2" fillId="0" borderId="0" xfId="0" quotePrefix="1" applyFont="1" applyFill="1" applyAlignment="1" applyProtection="1">
      <alignment horizontal="right"/>
    </xf>
    <xf numFmtId="0" fontId="4" fillId="0" borderId="0" xfId="0" applyFont="1" applyFill="1" applyAlignment="1" applyProtection="1">
      <alignment horizontal="left"/>
    </xf>
    <xf numFmtId="0" fontId="1" fillId="0" borderId="0" xfId="0" applyFont="1" applyFill="1" applyAlignment="1" applyProtection="1">
      <alignment horizontal="left"/>
    </xf>
    <xf numFmtId="0" fontId="1" fillId="0" borderId="0" xfId="0" applyNumberFormat="1" applyFont="1" applyFill="1" applyAlignment="1" applyProtection="1">
      <alignment horizontal="left"/>
    </xf>
    <xf numFmtId="0" fontId="1" fillId="0" borderId="0" xfId="0" quotePrefix="1" applyFont="1" applyFill="1" applyAlignment="1" applyProtection="1">
      <alignment horizontal="left"/>
    </xf>
    <xf numFmtId="0" fontId="1" fillId="0" borderId="0" xfId="0" applyFont="1" applyFill="1" applyAlignment="1" applyProtection="1">
      <alignment horizontal="fill"/>
    </xf>
    <xf numFmtId="16" fontId="1" fillId="0" borderId="0" xfId="0" quotePrefix="1" applyNumberFormat="1" applyFont="1" applyFill="1" applyAlignment="1" applyProtection="1">
      <alignment horizontal="left"/>
    </xf>
    <xf numFmtId="17" fontId="1" fillId="0" borderId="0" xfId="0" quotePrefix="1" applyNumberFormat="1" applyFont="1" applyFill="1" applyAlignment="1" applyProtection="1">
      <alignment horizontal="left"/>
    </xf>
    <xf numFmtId="0" fontId="4" fillId="0" borderId="0" xfId="0" applyFont="1" applyBorder="1" applyProtection="1"/>
    <xf numFmtId="0" fontId="4" fillId="0" borderId="0" xfId="0" applyFont="1" applyBorder="1" applyAlignment="1" applyProtection="1">
      <alignment horizontal="center"/>
    </xf>
    <xf numFmtId="1" fontId="4" fillId="0" borderId="0" xfId="0" applyNumberFormat="1" applyFont="1" applyFill="1" applyBorder="1" applyAlignment="1" applyProtection="1">
      <alignment horizontal="center"/>
      <protection locked="0"/>
    </xf>
    <xf numFmtId="0" fontId="1" fillId="0" borderId="0" xfId="0" applyFont="1" applyBorder="1" applyProtection="1"/>
    <xf numFmtId="0" fontId="1" fillId="0" borderId="0" xfId="0" applyFont="1" applyBorder="1" applyAlignment="1" applyProtection="1">
      <alignment horizontal="center"/>
    </xf>
    <xf numFmtId="3" fontId="1" fillId="0" borderId="0" xfId="0" applyNumberFormat="1" applyFont="1" applyFill="1" applyBorder="1" applyProtection="1"/>
    <xf numFmtId="0" fontId="1" fillId="0" borderId="0" xfId="0" applyFont="1"/>
    <xf numFmtId="0" fontId="1" fillId="0" borderId="0" xfId="0" applyFont="1" applyBorder="1" applyAlignment="1" applyProtection="1">
      <alignment horizontal="left"/>
    </xf>
    <xf numFmtId="16" fontId="1" fillId="0" borderId="0" xfId="0" quotePrefix="1" applyNumberFormat="1" applyFont="1" applyBorder="1" applyAlignment="1" applyProtection="1">
      <alignment horizontal="center"/>
    </xf>
    <xf numFmtId="1" fontId="1" fillId="0" borderId="0" xfId="0" quotePrefix="1" applyNumberFormat="1" applyFont="1" applyBorder="1" applyAlignment="1" applyProtection="1">
      <alignment horizontal="center"/>
    </xf>
    <xf numFmtId="1" fontId="1" fillId="0" borderId="0" xfId="0" applyNumberFormat="1" applyFont="1" applyFill="1" applyBorder="1" applyProtection="1">
      <protection locked="0"/>
    </xf>
    <xf numFmtId="0" fontId="1" fillId="0" borderId="0" xfId="0" applyFont="1" applyFill="1" applyProtection="1"/>
    <xf numFmtId="0" fontId="1" fillId="0" borderId="0" xfId="0" applyFont="1" applyFill="1" applyProtection="1">
      <protection locked="0"/>
    </xf>
    <xf numFmtId="1" fontId="4" fillId="0" borderId="0" xfId="0" applyNumberFormat="1" applyFont="1" applyFill="1" applyBorder="1" applyAlignment="1" applyProtection="1">
      <alignment horizontal="right"/>
    </xf>
    <xf numFmtId="0" fontId="1" fillId="0" borderId="0" xfId="0" applyNumberFormat="1" applyFont="1" applyFill="1" applyProtection="1"/>
    <xf numFmtId="2" fontId="1" fillId="0" borderId="0" xfId="0" applyNumberFormat="1" applyFont="1" applyFill="1" applyProtection="1"/>
    <xf numFmtId="3" fontId="1" fillId="0" borderId="0" xfId="0" applyNumberFormat="1" applyFont="1" applyFill="1"/>
    <xf numFmtId="2" fontId="1" fillId="0" borderId="0" xfId="0" applyNumberFormat="1" applyFont="1" applyFill="1"/>
    <xf numFmtId="0" fontId="1" fillId="0" borderId="0" xfId="0" quotePrefix="1" applyFont="1" applyFill="1" applyProtection="1"/>
    <xf numFmtId="1" fontId="4" fillId="0" borderId="0" xfId="0" applyNumberFormat="1" applyFont="1" applyFill="1" applyBorder="1" applyAlignment="1" applyProtection="1">
      <alignment horizontal="center"/>
    </xf>
    <xf numFmtId="1" fontId="4" fillId="0" borderId="0" xfId="0" applyNumberFormat="1" applyFont="1" applyFill="1" applyBorder="1" applyAlignment="1">
      <alignment horizontal="center"/>
    </xf>
    <xf numFmtId="0" fontId="1" fillId="0" borderId="2" xfId="0" applyFont="1" applyBorder="1" applyProtection="1"/>
    <xf numFmtId="0" fontId="1" fillId="0" borderId="4" xfId="0" applyFont="1" applyBorder="1" applyAlignment="1" applyProtection="1">
      <alignment horizontal="center"/>
    </xf>
    <xf numFmtId="3" fontId="1" fillId="0" borderId="2" xfId="0" applyNumberFormat="1" applyFont="1" applyFill="1" applyBorder="1" applyProtection="1"/>
    <xf numFmtId="3" fontId="1" fillId="0" borderId="3" xfId="0" applyNumberFormat="1" applyFont="1" applyFill="1" applyBorder="1" applyProtection="1"/>
    <xf numFmtId="3" fontId="1" fillId="0" borderId="4" xfId="0" applyNumberFormat="1" applyFont="1" applyFill="1" applyBorder="1" applyProtection="1"/>
    <xf numFmtId="3" fontId="1" fillId="0" borderId="3" xfId="0" applyNumberFormat="1" applyFont="1" applyFill="1" applyBorder="1" applyProtection="1">
      <protection locked="0"/>
    </xf>
    <xf numFmtId="3" fontId="1" fillId="0" borderId="4" xfId="0" applyNumberFormat="1" applyFont="1" applyFill="1" applyBorder="1" applyProtection="1">
      <protection locked="0"/>
    </xf>
    <xf numFmtId="3" fontId="1" fillId="0" borderId="0" xfId="0" applyNumberFormat="1" applyFont="1" applyFill="1" applyBorder="1" applyProtection="1">
      <protection locked="0"/>
    </xf>
    <xf numFmtId="16" fontId="1" fillId="0" borderId="4" xfId="0" quotePrefix="1" applyNumberFormat="1" applyFont="1" applyBorder="1" applyAlignment="1" applyProtection="1">
      <alignment horizontal="center"/>
    </xf>
    <xf numFmtId="1" fontId="1" fillId="0" borderId="4" xfId="0" quotePrefix="1" applyNumberFormat="1" applyFont="1" applyBorder="1" applyAlignment="1" applyProtection="1">
      <alignment horizontal="center"/>
    </xf>
    <xf numFmtId="1" fontId="1" fillId="0" borderId="0" xfId="0" applyNumberFormat="1" applyFont="1" applyFill="1" applyBorder="1" applyProtection="1"/>
    <xf numFmtId="0" fontId="4" fillId="0" borderId="0" xfId="0" applyFont="1" applyFill="1" applyBorder="1" applyProtection="1"/>
    <xf numFmtId="3" fontId="1" fillId="0" borderId="0" xfId="0" applyNumberFormat="1" applyFont="1" applyProtection="1">
      <protection locked="0"/>
    </xf>
    <xf numFmtId="3" fontId="1" fillId="0" borderId="0" xfId="0" applyNumberFormat="1" applyFont="1"/>
    <xf numFmtId="0" fontId="4" fillId="0" borderId="6" xfId="0" applyFont="1" applyBorder="1" applyProtection="1"/>
    <xf numFmtId="16" fontId="1" fillId="0" borderId="7" xfId="0" quotePrefix="1" applyNumberFormat="1" applyFont="1" applyBorder="1" applyAlignment="1" applyProtection="1">
      <alignment horizontal="center"/>
    </xf>
    <xf numFmtId="3" fontId="4" fillId="0" borderId="7" xfId="0" applyNumberFormat="1" applyFont="1" applyBorder="1" applyAlignment="1" applyProtection="1"/>
    <xf numFmtId="3" fontId="4" fillId="0" borderId="8" xfId="0" applyNumberFormat="1" applyFont="1" applyBorder="1" applyAlignment="1" applyProtection="1"/>
    <xf numFmtId="0" fontId="4" fillId="0" borderId="9" xfId="0" applyFont="1" applyBorder="1" applyProtection="1"/>
    <xf numFmtId="3" fontId="4" fillId="0" borderId="0" xfId="0" applyNumberFormat="1" applyFont="1" applyBorder="1" applyAlignment="1" applyProtection="1"/>
    <xf numFmtId="3" fontId="4" fillId="0" borderId="10" xfId="0" applyNumberFormat="1" applyFont="1" applyBorder="1" applyAlignment="1" applyProtection="1"/>
    <xf numFmtId="0" fontId="4" fillId="0" borderId="11" xfId="0" applyFont="1" applyFill="1" applyBorder="1" applyProtection="1"/>
    <xf numFmtId="0" fontId="4" fillId="0" borderId="1" xfId="0" applyFont="1" applyBorder="1" applyAlignment="1" applyProtection="1">
      <alignment horizontal="center"/>
    </xf>
    <xf numFmtId="4" fontId="4" fillId="0" borderId="1" xfId="0" applyNumberFormat="1" applyFont="1" applyBorder="1" applyAlignment="1" applyProtection="1">
      <alignment horizontal="right"/>
    </xf>
    <xf numFmtId="4" fontId="4" fillId="0" borderId="12" xfId="0" applyNumberFormat="1" applyFont="1" applyBorder="1" applyAlignment="1" applyProtection="1">
      <alignment horizontal="right"/>
    </xf>
    <xf numFmtId="1" fontId="4" fillId="0" borderId="2" xfId="0" applyNumberFormat="1" applyFont="1" applyBorder="1" applyAlignment="1" applyProtection="1">
      <alignment horizontal="center"/>
    </xf>
    <xf numFmtId="1" fontId="4" fillId="0" borderId="3" xfId="0" applyNumberFormat="1" applyFont="1" applyBorder="1" applyAlignment="1" applyProtection="1">
      <alignment horizontal="center"/>
    </xf>
    <xf numFmtId="1" fontId="4" fillId="0" borderId="4" xfId="0" applyNumberFormat="1" applyFont="1" applyBorder="1" applyAlignment="1" applyProtection="1">
      <alignment horizontal="center"/>
    </xf>
    <xf numFmtId="0" fontId="4" fillId="0" borderId="0" xfId="0" applyFont="1" applyAlignment="1">
      <alignment horizontal="center"/>
    </xf>
    <xf numFmtId="3" fontId="4" fillId="0" borderId="3" xfId="0" applyNumberFormat="1" applyFont="1" applyBorder="1" applyAlignment="1" applyProtection="1">
      <alignment horizontal="right"/>
    </xf>
    <xf numFmtId="3" fontId="4"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1" fillId="0" borderId="0" xfId="0" applyFont="1" applyBorder="1"/>
    <xf numFmtId="0" fontId="1" fillId="0" borderId="6" xfId="0" applyFont="1" applyBorder="1"/>
    <xf numFmtId="0" fontId="1" fillId="0" borderId="7" xfId="0" applyFont="1" applyBorder="1"/>
    <xf numFmtId="0" fontId="1" fillId="0" borderId="7" xfId="0" applyFont="1" applyBorder="1" applyAlignment="1">
      <alignment horizontal="center"/>
    </xf>
    <xf numFmtId="3" fontId="1" fillId="0" borderId="7" xfId="0" applyNumberFormat="1" applyFont="1" applyBorder="1" applyAlignment="1">
      <alignment horizontal="right"/>
    </xf>
    <xf numFmtId="3" fontId="1" fillId="0" borderId="8" xfId="0" applyNumberFormat="1" applyFont="1" applyBorder="1" applyAlignment="1">
      <alignment horizontal="right"/>
    </xf>
    <xf numFmtId="0" fontId="1" fillId="0" borderId="9" xfId="0" quotePrefix="1" applyFont="1" applyBorder="1" applyProtection="1"/>
    <xf numFmtId="0" fontId="1" fillId="0" borderId="1" xfId="0" applyFont="1" applyBorder="1"/>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quotePrefix="1" applyFont="1"/>
    <xf numFmtId="0" fontId="1" fillId="0" borderId="0" xfId="0" applyFont="1" applyAlignment="1">
      <alignment horizontal="left" vertical="top" wrapText="1"/>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tabSelected="1" workbookViewId="0">
      <pane xSplit="2" ySplit="7" topLeftCell="C48" activePane="bottomRight" state="frozen"/>
      <selection pane="topRight" activeCell="C1" sqref="C1"/>
      <selection pane="bottomLeft" activeCell="A8" sqref="A8"/>
      <selection pane="bottomRight" activeCell="E7" sqref="E7"/>
    </sheetView>
  </sheetViews>
  <sheetFormatPr defaultRowHeight="13.2" x14ac:dyDescent="0.25"/>
  <cols>
    <col min="1" max="1" width="64.33203125" style="14" bestFit="1" customWidth="1"/>
    <col min="2" max="2" width="11.44140625" style="9" customWidth="1"/>
    <col min="3" max="5" width="16.6640625" style="15" customWidth="1"/>
  </cols>
  <sheetData>
    <row r="1" spans="1:5" x14ac:dyDescent="0.25">
      <c r="A1" s="47" t="s">
        <v>0</v>
      </c>
      <c r="C1" s="103"/>
      <c r="D1" s="103"/>
      <c r="E1" s="103"/>
    </row>
    <row r="3" spans="1:5" x14ac:dyDescent="0.25">
      <c r="A3" s="2" t="s">
        <v>1</v>
      </c>
      <c r="B3" s="28"/>
      <c r="C3" s="116"/>
      <c r="D3" s="117"/>
      <c r="E3" s="2"/>
    </row>
    <row r="4" spans="1:5" x14ac:dyDescent="0.25">
      <c r="A4" s="2" t="s">
        <v>2</v>
      </c>
      <c r="B4" s="28"/>
      <c r="C4" s="116"/>
      <c r="D4" s="2"/>
      <c r="E4" s="2"/>
    </row>
    <row r="5" spans="1:5" x14ac:dyDescent="0.25">
      <c r="A5" s="2" t="s">
        <v>3</v>
      </c>
      <c r="B5" s="28">
        <v>2017</v>
      </c>
      <c r="C5" s="2"/>
      <c r="D5" s="2"/>
      <c r="E5" s="2"/>
    </row>
    <row r="6" spans="1:5" x14ac:dyDescent="0.25">
      <c r="A6" s="2" t="s">
        <v>4</v>
      </c>
      <c r="B6" s="28"/>
      <c r="C6" s="2"/>
      <c r="D6" s="2"/>
      <c r="E6" s="2"/>
    </row>
    <row r="7" spans="1:5" x14ac:dyDescent="0.25">
      <c r="A7" s="59"/>
      <c r="B7" s="1" t="s">
        <v>5</v>
      </c>
      <c r="C7" s="118">
        <f>D7-1</f>
        <v>2015</v>
      </c>
      <c r="D7" s="118">
        <f>E7-1</f>
        <v>2016</v>
      </c>
      <c r="E7" s="118">
        <f>B5</f>
        <v>2017</v>
      </c>
    </row>
    <row r="8" spans="1:5" x14ac:dyDescent="0.25">
      <c r="A8" s="105" t="s">
        <v>6</v>
      </c>
      <c r="B8" s="3"/>
      <c r="C8" s="4"/>
      <c r="D8" s="4"/>
      <c r="E8" s="4"/>
    </row>
    <row r="9" spans="1:5" x14ac:dyDescent="0.25">
      <c r="A9" s="119"/>
      <c r="B9" s="3"/>
      <c r="C9" s="29"/>
      <c r="D9" s="29"/>
      <c r="E9" s="29"/>
    </row>
    <row r="10" spans="1:5" x14ac:dyDescent="0.25">
      <c r="A10" s="120" t="s">
        <v>7</v>
      </c>
      <c r="B10" s="121" t="s">
        <v>8</v>
      </c>
      <c r="C10" s="4">
        <f>SUM(C11,C23)</f>
        <v>0</v>
      </c>
      <c r="D10" s="4">
        <f>SUM(D11,D23)</f>
        <v>0</v>
      </c>
      <c r="E10" s="4">
        <f>SUM(E11,E23)</f>
        <v>0</v>
      </c>
    </row>
    <row r="11" spans="1:5" x14ac:dyDescent="0.25">
      <c r="A11" s="120" t="s">
        <v>9</v>
      </c>
      <c r="B11" s="121" t="s">
        <v>10</v>
      </c>
      <c r="C11" s="4">
        <f>SUM(C12,C13,C14,C21)</f>
        <v>0</v>
      </c>
      <c r="D11" s="4">
        <f>SUM(D12,D13,D14,D21)</f>
        <v>0</v>
      </c>
      <c r="E11" s="4">
        <f>SUM(E12,E13,E14,E21)</f>
        <v>0</v>
      </c>
    </row>
    <row r="12" spans="1:5" x14ac:dyDescent="0.25">
      <c r="A12" s="5" t="s">
        <v>11</v>
      </c>
      <c r="B12" s="6">
        <v>20</v>
      </c>
      <c r="C12" s="8">
        <v>0</v>
      </c>
      <c r="D12" s="8">
        <v>0</v>
      </c>
      <c r="E12" s="8">
        <v>0</v>
      </c>
    </row>
    <row r="13" spans="1:5" x14ac:dyDescent="0.25">
      <c r="A13" s="5" t="s">
        <v>12</v>
      </c>
      <c r="B13" s="6">
        <v>21</v>
      </c>
      <c r="C13" s="8">
        <v>0</v>
      </c>
      <c r="D13" s="8">
        <v>0</v>
      </c>
      <c r="E13" s="8">
        <v>0</v>
      </c>
    </row>
    <row r="14" spans="1:5" x14ac:dyDescent="0.25">
      <c r="A14" s="122" t="s">
        <v>13</v>
      </c>
      <c r="B14" s="121" t="s">
        <v>14</v>
      </c>
      <c r="C14" s="4">
        <f>SUM(C15:C20)</f>
        <v>0</v>
      </c>
      <c r="D14" s="4">
        <f>SUM(D15:D20)</f>
        <v>0</v>
      </c>
      <c r="E14" s="4">
        <f>SUM(E15:E20)</f>
        <v>0</v>
      </c>
    </row>
    <row r="15" spans="1:5" x14ac:dyDescent="0.25">
      <c r="A15" s="5" t="s">
        <v>15</v>
      </c>
      <c r="B15" s="6">
        <v>22</v>
      </c>
      <c r="C15" s="8">
        <v>0</v>
      </c>
      <c r="D15" s="8">
        <v>0</v>
      </c>
      <c r="E15" s="8">
        <v>0</v>
      </c>
    </row>
    <row r="16" spans="1:5" x14ac:dyDescent="0.25">
      <c r="A16" s="5" t="s">
        <v>16</v>
      </c>
      <c r="B16" s="6">
        <v>23</v>
      </c>
      <c r="C16" s="8">
        <v>0</v>
      </c>
      <c r="D16" s="8">
        <v>0</v>
      </c>
      <c r="E16" s="8">
        <v>0</v>
      </c>
    </row>
    <row r="17" spans="1:9" x14ac:dyDescent="0.25">
      <c r="A17" s="5" t="s">
        <v>17</v>
      </c>
      <c r="B17" s="6">
        <v>24</v>
      </c>
      <c r="C17" s="8">
        <v>0</v>
      </c>
      <c r="D17" s="8">
        <v>0</v>
      </c>
      <c r="E17" s="8">
        <v>0</v>
      </c>
    </row>
    <row r="18" spans="1:9" x14ac:dyDescent="0.25">
      <c r="A18" s="5" t="s">
        <v>18</v>
      </c>
      <c r="B18" s="6">
        <v>25</v>
      </c>
      <c r="C18" s="8">
        <v>0</v>
      </c>
      <c r="D18" s="8">
        <v>0</v>
      </c>
      <c r="E18" s="8">
        <v>0</v>
      </c>
    </row>
    <row r="19" spans="1:9" x14ac:dyDescent="0.25">
      <c r="A19" s="5" t="s">
        <v>19</v>
      </c>
      <c r="B19" s="6">
        <v>26</v>
      </c>
      <c r="C19" s="8">
        <v>0</v>
      </c>
      <c r="D19" s="8">
        <v>0</v>
      </c>
      <c r="E19" s="8">
        <v>0</v>
      </c>
    </row>
    <row r="20" spans="1:9" x14ac:dyDescent="0.25">
      <c r="A20" s="5" t="s">
        <v>20</v>
      </c>
      <c r="B20" s="6">
        <v>27</v>
      </c>
      <c r="C20" s="8">
        <v>0</v>
      </c>
      <c r="D20" s="8">
        <v>0</v>
      </c>
      <c r="E20" s="8">
        <v>0</v>
      </c>
      <c r="I20" s="27"/>
    </row>
    <row r="21" spans="1:9" x14ac:dyDescent="0.25">
      <c r="A21" s="5" t="s">
        <v>21</v>
      </c>
      <c r="B21" s="6">
        <v>28</v>
      </c>
      <c r="C21" s="8">
        <v>0</v>
      </c>
      <c r="D21" s="8">
        <v>0</v>
      </c>
      <c r="E21" s="8">
        <v>0</v>
      </c>
    </row>
    <row r="22" spans="1:9" x14ac:dyDescent="0.25">
      <c r="A22" s="123" t="s">
        <v>22</v>
      </c>
      <c r="B22" s="121"/>
      <c r="C22" s="29"/>
      <c r="D22" s="29"/>
      <c r="E22" s="29"/>
    </row>
    <row r="23" spans="1:9" x14ac:dyDescent="0.25">
      <c r="A23" s="122" t="s">
        <v>23</v>
      </c>
      <c r="B23" s="121" t="s">
        <v>24</v>
      </c>
      <c r="C23" s="4">
        <f>SUM(C24:C25,C27,C30,C31,C32)</f>
        <v>0</v>
      </c>
      <c r="D23" s="4">
        <f>SUM(D24:D25,D27,D30,D31,D32)</f>
        <v>0</v>
      </c>
      <c r="E23" s="4">
        <f>SUM(E24:E25,E27,E30,E31,E32)</f>
        <v>0</v>
      </c>
    </row>
    <row r="24" spans="1:9" x14ac:dyDescent="0.25">
      <c r="A24" s="5" t="s">
        <v>25</v>
      </c>
      <c r="B24" s="6">
        <v>29</v>
      </c>
      <c r="C24" s="8">
        <v>0</v>
      </c>
      <c r="D24" s="8">
        <v>0</v>
      </c>
      <c r="E24" s="8">
        <v>0</v>
      </c>
    </row>
    <row r="25" spans="1:9" x14ac:dyDescent="0.25">
      <c r="A25" s="122" t="s">
        <v>26</v>
      </c>
      <c r="B25" s="121">
        <v>3</v>
      </c>
      <c r="C25" s="4">
        <f>SUM(C26)</f>
        <v>0</v>
      </c>
      <c r="D25" s="4">
        <f>SUM(D26)</f>
        <v>0</v>
      </c>
      <c r="E25" s="4">
        <f>SUM(E26)</f>
        <v>0</v>
      </c>
    </row>
    <row r="26" spans="1:9" x14ac:dyDescent="0.25">
      <c r="A26" s="5" t="s">
        <v>27</v>
      </c>
      <c r="B26" s="6">
        <v>30</v>
      </c>
      <c r="C26" s="8">
        <v>0</v>
      </c>
      <c r="D26" s="8">
        <v>0</v>
      </c>
      <c r="E26" s="8">
        <v>0</v>
      </c>
    </row>
    <row r="27" spans="1:9" x14ac:dyDescent="0.25">
      <c r="A27" s="122" t="s">
        <v>28</v>
      </c>
      <c r="B27" s="121" t="s">
        <v>29</v>
      </c>
      <c r="C27" s="4">
        <f>SUM(C28:C29)</f>
        <v>0</v>
      </c>
      <c r="D27" s="4">
        <f>SUM(D28:D29)</f>
        <v>0</v>
      </c>
      <c r="E27" s="4">
        <f>SUM(E28:E29)</f>
        <v>0</v>
      </c>
    </row>
    <row r="28" spans="1:9" x14ac:dyDescent="0.25">
      <c r="A28" s="5" t="s">
        <v>30</v>
      </c>
      <c r="B28" s="6">
        <v>40</v>
      </c>
      <c r="C28" s="8">
        <v>0</v>
      </c>
      <c r="D28" s="8">
        <v>0</v>
      </c>
      <c r="E28" s="8">
        <v>0</v>
      </c>
    </row>
    <row r="29" spans="1:9" x14ac:dyDescent="0.25">
      <c r="A29" s="5" t="s">
        <v>31</v>
      </c>
      <c r="B29" s="6">
        <v>41</v>
      </c>
      <c r="C29" s="8">
        <v>0</v>
      </c>
      <c r="D29" s="8">
        <v>0</v>
      </c>
      <c r="E29" s="8">
        <v>0</v>
      </c>
    </row>
    <row r="30" spans="1:9" x14ac:dyDescent="0.25">
      <c r="A30" s="5" t="s">
        <v>32</v>
      </c>
      <c r="B30" s="6" t="s">
        <v>33</v>
      </c>
      <c r="C30" s="8">
        <v>0</v>
      </c>
      <c r="D30" s="8">
        <v>0</v>
      </c>
      <c r="E30" s="8">
        <v>0</v>
      </c>
    </row>
    <row r="31" spans="1:9" x14ac:dyDescent="0.25">
      <c r="A31" s="5" t="s">
        <v>34</v>
      </c>
      <c r="B31" s="6" t="s">
        <v>35</v>
      </c>
      <c r="C31" s="8">
        <v>0</v>
      </c>
      <c r="D31" s="8">
        <v>0</v>
      </c>
      <c r="E31" s="8"/>
    </row>
    <row r="32" spans="1:9" x14ac:dyDescent="0.25">
      <c r="A32" s="5" t="s">
        <v>36</v>
      </c>
      <c r="B32" s="6" t="s">
        <v>37</v>
      </c>
      <c r="C32" s="8">
        <v>0</v>
      </c>
      <c r="D32" s="8">
        <v>0</v>
      </c>
      <c r="E32" s="8">
        <v>0</v>
      </c>
    </row>
    <row r="33" spans="1:5" x14ac:dyDescent="0.25">
      <c r="A33" s="123" t="s">
        <v>38</v>
      </c>
      <c r="B33" s="121"/>
      <c r="C33" s="29"/>
      <c r="D33" s="29"/>
      <c r="E33" s="29"/>
    </row>
    <row r="34" spans="1:5" x14ac:dyDescent="0.25">
      <c r="A34" s="120" t="s">
        <v>39</v>
      </c>
      <c r="B34" s="121" t="s">
        <v>40</v>
      </c>
      <c r="C34" s="4">
        <f>SUM(C10)</f>
        <v>0</v>
      </c>
      <c r="D34" s="4">
        <f>SUM(D10)</f>
        <v>0</v>
      </c>
      <c r="E34" s="4">
        <f>SUM(E10)</f>
        <v>0</v>
      </c>
    </row>
    <row r="35" spans="1:5" x14ac:dyDescent="0.25">
      <c r="A35" s="123" t="s">
        <v>41</v>
      </c>
      <c r="B35" s="121"/>
      <c r="C35" s="4"/>
      <c r="D35" s="4"/>
      <c r="E35" s="4"/>
    </row>
    <row r="36" spans="1:5" x14ac:dyDescent="0.25">
      <c r="A36" s="123" t="s">
        <v>42</v>
      </c>
      <c r="B36" s="121"/>
      <c r="C36" s="4"/>
      <c r="D36" s="4"/>
      <c r="E36" s="4"/>
    </row>
    <row r="37" spans="1:5" x14ac:dyDescent="0.25">
      <c r="A37" s="120" t="s">
        <v>43</v>
      </c>
      <c r="B37" s="121"/>
      <c r="C37" s="4">
        <f>SUM(C38,C46,C54)</f>
        <v>0</v>
      </c>
      <c r="D37" s="4">
        <f>SUM(D38,D46,D54)</f>
        <v>0</v>
      </c>
      <c r="E37" s="4">
        <f>SUM(E38,E46,E54)</f>
        <v>0</v>
      </c>
    </row>
    <row r="38" spans="1:5" x14ac:dyDescent="0.25">
      <c r="A38" s="122" t="s">
        <v>44</v>
      </c>
      <c r="B38" s="124" t="s">
        <v>45</v>
      </c>
      <c r="C38" s="4">
        <f>SUM(C39:C41,C43:C44)</f>
        <v>0</v>
      </c>
      <c r="D38" s="4">
        <f>SUM(D39:D41,D43:D44)</f>
        <v>0</v>
      </c>
      <c r="E38" s="4">
        <f>SUM(E39:E41,E43:E44)</f>
        <v>0</v>
      </c>
    </row>
    <row r="39" spans="1:5" x14ac:dyDescent="0.25">
      <c r="A39" s="5" t="s">
        <v>46</v>
      </c>
      <c r="B39" s="6">
        <v>10</v>
      </c>
      <c r="C39" s="8">
        <v>0</v>
      </c>
      <c r="D39" s="8">
        <v>0</v>
      </c>
      <c r="E39" s="8">
        <v>0</v>
      </c>
    </row>
    <row r="40" spans="1:5" x14ac:dyDescent="0.25">
      <c r="A40" s="5" t="s">
        <v>47</v>
      </c>
      <c r="B40" s="6">
        <v>12</v>
      </c>
      <c r="C40" s="8">
        <v>0</v>
      </c>
      <c r="D40" s="8">
        <v>0</v>
      </c>
      <c r="E40" s="8">
        <v>0</v>
      </c>
    </row>
    <row r="41" spans="1:5" x14ac:dyDescent="0.25">
      <c r="A41" s="7" t="s">
        <v>48</v>
      </c>
      <c r="B41" s="6">
        <v>13</v>
      </c>
      <c r="C41" s="8">
        <v>0</v>
      </c>
      <c r="D41" s="8">
        <v>0</v>
      </c>
      <c r="E41" s="8">
        <v>0</v>
      </c>
    </row>
    <row r="42" spans="1:5" x14ac:dyDescent="0.25">
      <c r="A42" s="48" t="s">
        <v>49</v>
      </c>
      <c r="B42" s="49">
        <v>131</v>
      </c>
      <c r="C42" s="50">
        <v>0</v>
      </c>
      <c r="D42" s="50">
        <v>0</v>
      </c>
      <c r="E42" s="50">
        <v>0</v>
      </c>
    </row>
    <row r="43" spans="1:5" x14ac:dyDescent="0.25">
      <c r="A43" s="5" t="s">
        <v>50</v>
      </c>
      <c r="B43" s="6">
        <v>14</v>
      </c>
      <c r="C43" s="8">
        <v>0</v>
      </c>
      <c r="D43" s="8">
        <v>0</v>
      </c>
      <c r="E43" s="8">
        <v>0</v>
      </c>
    </row>
    <row r="44" spans="1:5" x14ac:dyDescent="0.25">
      <c r="A44" s="5" t="s">
        <v>51</v>
      </c>
      <c r="B44" s="6">
        <v>15</v>
      </c>
      <c r="C44" s="8">
        <v>0</v>
      </c>
      <c r="D44" s="8">
        <v>0</v>
      </c>
      <c r="E44" s="8">
        <v>0</v>
      </c>
    </row>
    <row r="45" spans="1:5" x14ac:dyDescent="0.25">
      <c r="A45" s="123" t="s">
        <v>22</v>
      </c>
      <c r="B45" s="121" t="s">
        <v>22</v>
      </c>
      <c r="C45" s="29"/>
      <c r="D45" s="29"/>
      <c r="E45" s="29"/>
    </row>
    <row r="46" spans="1:5" x14ac:dyDescent="0.25">
      <c r="A46" s="122" t="s">
        <v>52</v>
      </c>
      <c r="B46" s="121">
        <v>16</v>
      </c>
      <c r="C46" s="4">
        <f>C47+C52</f>
        <v>0</v>
      </c>
      <c r="D46" s="4">
        <f>D47+D52</f>
        <v>0</v>
      </c>
      <c r="E46" s="4">
        <f>E47+E52</f>
        <v>0</v>
      </c>
    </row>
    <row r="47" spans="1:5" x14ac:dyDescent="0.25">
      <c r="A47" s="120" t="s">
        <v>53</v>
      </c>
      <c r="B47" s="121" t="s">
        <v>54</v>
      </c>
      <c r="C47" s="4">
        <f>SUM(C48:C51)</f>
        <v>0</v>
      </c>
      <c r="D47" s="4">
        <f>SUM(D48:D51)</f>
        <v>0</v>
      </c>
      <c r="E47" s="4">
        <f>SUM(E48:E51)</f>
        <v>0</v>
      </c>
    </row>
    <row r="48" spans="1:5" x14ac:dyDescent="0.25">
      <c r="A48" s="7" t="s">
        <v>55</v>
      </c>
      <c r="B48" s="6">
        <v>160</v>
      </c>
      <c r="C48" s="8">
        <f>SUM(C49:C51)</f>
        <v>0</v>
      </c>
      <c r="D48" s="8">
        <f>SUM(D49:D51)</f>
        <v>0</v>
      </c>
      <c r="E48" s="8">
        <v>0</v>
      </c>
    </row>
    <row r="49" spans="1:5" x14ac:dyDescent="0.25">
      <c r="A49" s="7" t="s">
        <v>56</v>
      </c>
      <c r="B49" s="6">
        <v>160</v>
      </c>
      <c r="C49" s="8">
        <v>0</v>
      </c>
      <c r="D49" s="8">
        <v>0</v>
      </c>
      <c r="E49" s="8">
        <v>0</v>
      </c>
    </row>
    <row r="50" spans="1:5" x14ac:dyDescent="0.25">
      <c r="A50" s="7" t="s">
        <v>57</v>
      </c>
      <c r="B50" s="6">
        <v>162</v>
      </c>
      <c r="C50" s="8">
        <v>0</v>
      </c>
      <c r="D50" s="8">
        <v>0</v>
      </c>
      <c r="E50" s="8">
        <v>0</v>
      </c>
    </row>
    <row r="51" spans="1:5" x14ac:dyDescent="0.25">
      <c r="A51" s="7" t="s">
        <v>58</v>
      </c>
      <c r="B51" s="6" t="s">
        <v>59</v>
      </c>
      <c r="C51" s="8">
        <v>0</v>
      </c>
      <c r="D51" s="8">
        <v>0</v>
      </c>
      <c r="E51" s="8">
        <v>0</v>
      </c>
    </row>
    <row r="52" spans="1:5" x14ac:dyDescent="0.25">
      <c r="A52" s="7" t="s">
        <v>60</v>
      </c>
      <c r="B52" s="6">
        <v>168</v>
      </c>
      <c r="C52" s="8">
        <v>0</v>
      </c>
      <c r="D52" s="8">
        <v>0</v>
      </c>
      <c r="E52" s="8">
        <v>0</v>
      </c>
    </row>
    <row r="53" spans="1:5" x14ac:dyDescent="0.25">
      <c r="A53" s="123" t="s">
        <v>41</v>
      </c>
      <c r="B53" s="121"/>
      <c r="C53" s="29"/>
      <c r="D53" s="29"/>
      <c r="E53" s="29"/>
    </row>
    <row r="54" spans="1:5" x14ac:dyDescent="0.25">
      <c r="A54" s="120" t="s">
        <v>61</v>
      </c>
      <c r="B54" s="121" t="s">
        <v>62</v>
      </c>
      <c r="C54" s="4">
        <f>SUM(C55,C65,C80)</f>
        <v>0</v>
      </c>
      <c r="D54" s="4">
        <f>SUM(D55,D65,D80)</f>
        <v>0</v>
      </c>
      <c r="E54" s="4">
        <f>SUM(E55,E65,E80)</f>
        <v>0</v>
      </c>
    </row>
    <row r="55" spans="1:5" x14ac:dyDescent="0.25">
      <c r="A55" s="122" t="s">
        <v>63</v>
      </c>
      <c r="B55" s="121">
        <v>17</v>
      </c>
      <c r="C55" s="4">
        <f>SUM(C56,C62:C64)</f>
        <v>0</v>
      </c>
      <c r="D55" s="4">
        <f>SUM(D56,D62:D64)</f>
        <v>0</v>
      </c>
      <c r="E55" s="4">
        <f>SUM(E56,E62:E64)</f>
        <v>0</v>
      </c>
    </row>
    <row r="56" spans="1:5" x14ac:dyDescent="0.25">
      <c r="A56" s="122" t="s">
        <v>64</v>
      </c>
      <c r="B56" s="121" t="s">
        <v>65</v>
      </c>
      <c r="C56" s="4">
        <f>SUM(C57:C61)</f>
        <v>0</v>
      </c>
      <c r="D56" s="4">
        <f>SUM(D57:D61)</f>
        <v>0</v>
      </c>
      <c r="E56" s="4">
        <f>SUM(E57:E61)</f>
        <v>0</v>
      </c>
    </row>
    <row r="57" spans="1:5" s="51" customFormat="1" x14ac:dyDescent="0.25">
      <c r="A57" s="7" t="s">
        <v>66</v>
      </c>
      <c r="B57" s="6">
        <v>170</v>
      </c>
      <c r="C57" s="8">
        <v>0</v>
      </c>
      <c r="D57" s="8">
        <v>0</v>
      </c>
      <c r="E57" s="8">
        <v>0</v>
      </c>
    </row>
    <row r="58" spans="1:5" x14ac:dyDescent="0.25">
      <c r="A58" s="7" t="s">
        <v>67</v>
      </c>
      <c r="B58" s="6">
        <v>171</v>
      </c>
      <c r="C58" s="8">
        <v>0</v>
      </c>
      <c r="D58" s="8">
        <v>0</v>
      </c>
      <c r="E58" s="8">
        <v>0</v>
      </c>
    </row>
    <row r="59" spans="1:5" x14ac:dyDescent="0.25">
      <c r="A59" s="7" t="s">
        <v>68</v>
      </c>
      <c r="B59" s="6">
        <v>172</v>
      </c>
      <c r="C59" s="8">
        <v>0</v>
      </c>
      <c r="D59" s="8">
        <v>0</v>
      </c>
      <c r="E59" s="8">
        <v>0</v>
      </c>
    </row>
    <row r="60" spans="1:5" x14ac:dyDescent="0.25">
      <c r="A60" s="7" t="s">
        <v>69</v>
      </c>
      <c r="B60" s="6">
        <v>173</v>
      </c>
      <c r="C60" s="8">
        <v>0</v>
      </c>
      <c r="D60" s="8">
        <v>0</v>
      </c>
      <c r="E60" s="8">
        <v>0</v>
      </c>
    </row>
    <row r="61" spans="1:5" x14ac:dyDescent="0.25">
      <c r="A61" s="7" t="s">
        <v>70</v>
      </c>
      <c r="B61" s="6">
        <v>174</v>
      </c>
      <c r="C61" s="8">
        <v>0</v>
      </c>
      <c r="D61" s="8">
        <v>0</v>
      </c>
      <c r="E61" s="8">
        <v>0</v>
      </c>
    </row>
    <row r="62" spans="1:5" x14ac:dyDescent="0.25">
      <c r="A62" s="5" t="s">
        <v>71</v>
      </c>
      <c r="B62" s="6">
        <v>175</v>
      </c>
      <c r="C62" s="8">
        <v>0</v>
      </c>
      <c r="D62" s="8">
        <v>0</v>
      </c>
      <c r="E62" s="8">
        <v>0</v>
      </c>
    </row>
    <row r="63" spans="1:5" x14ac:dyDescent="0.25">
      <c r="A63" s="7" t="s">
        <v>72</v>
      </c>
      <c r="B63" s="6">
        <v>176</v>
      </c>
      <c r="C63" s="8">
        <v>0</v>
      </c>
      <c r="D63" s="8">
        <v>0</v>
      </c>
      <c r="E63" s="8">
        <v>0</v>
      </c>
    </row>
    <row r="64" spans="1:5" x14ac:dyDescent="0.25">
      <c r="A64" s="7" t="s">
        <v>73</v>
      </c>
      <c r="B64" s="6" t="s">
        <v>74</v>
      </c>
      <c r="C64" s="8">
        <v>0</v>
      </c>
      <c r="D64" s="8">
        <v>0</v>
      </c>
      <c r="E64" s="8">
        <v>0</v>
      </c>
    </row>
    <row r="65" spans="1:5" x14ac:dyDescent="0.25">
      <c r="A65" s="122" t="s">
        <v>75</v>
      </c>
      <c r="B65" s="121" t="s">
        <v>76</v>
      </c>
      <c r="C65" s="4">
        <f>SUM(C66:C67,C70,C75,C76,C79)</f>
        <v>0</v>
      </c>
      <c r="D65" s="4">
        <f t="shared" ref="D65:E65" si="0">SUM(D66:D67,D70,D75,D76,D79)</f>
        <v>0</v>
      </c>
      <c r="E65" s="4">
        <f t="shared" si="0"/>
        <v>0</v>
      </c>
    </row>
    <row r="66" spans="1:5" x14ac:dyDescent="0.25">
      <c r="A66" s="5" t="s">
        <v>77</v>
      </c>
      <c r="B66" s="6">
        <v>42</v>
      </c>
      <c r="C66" s="8">
        <v>0</v>
      </c>
      <c r="D66" s="8">
        <v>0</v>
      </c>
      <c r="E66" s="8">
        <v>0</v>
      </c>
    </row>
    <row r="67" spans="1:5" x14ac:dyDescent="0.25">
      <c r="A67" s="122" t="s">
        <v>78</v>
      </c>
      <c r="B67" s="121">
        <v>43</v>
      </c>
      <c r="C67" s="4">
        <f>SUM(C68:C69)</f>
        <v>0</v>
      </c>
      <c r="D67" s="4">
        <f>SUM(D68:D69)</f>
        <v>0</v>
      </c>
      <c r="E67" s="4">
        <f>SUM(E68:E69)</f>
        <v>0</v>
      </c>
    </row>
    <row r="68" spans="1:5" x14ac:dyDescent="0.25">
      <c r="A68" s="5" t="s">
        <v>79</v>
      </c>
      <c r="B68" s="6" t="s">
        <v>80</v>
      </c>
      <c r="C68" s="8">
        <v>0</v>
      </c>
      <c r="D68" s="8">
        <v>0</v>
      </c>
      <c r="E68" s="8">
        <v>0</v>
      </c>
    </row>
    <row r="69" spans="1:5" x14ac:dyDescent="0.25">
      <c r="A69" s="5" t="s">
        <v>81</v>
      </c>
      <c r="B69" s="6">
        <v>439</v>
      </c>
      <c r="C69" s="8">
        <v>0</v>
      </c>
      <c r="D69" s="8">
        <v>0</v>
      </c>
      <c r="E69" s="8">
        <v>0</v>
      </c>
    </row>
    <row r="70" spans="1:5" x14ac:dyDescent="0.25">
      <c r="A70" s="122" t="s">
        <v>82</v>
      </c>
      <c r="B70" s="121">
        <v>44</v>
      </c>
      <c r="C70" s="4">
        <f>SUM(C71:C74)</f>
        <v>0</v>
      </c>
      <c r="D70" s="4">
        <f>SUM(D71:D74)</f>
        <v>0</v>
      </c>
      <c r="E70" s="4">
        <f>SUM(E71:E74)</f>
        <v>0</v>
      </c>
    </row>
    <row r="71" spans="1:5" x14ac:dyDescent="0.25">
      <c r="A71" s="5" t="s">
        <v>83</v>
      </c>
      <c r="B71" s="6">
        <v>440</v>
      </c>
      <c r="C71" s="8">
        <v>0</v>
      </c>
      <c r="D71" s="8">
        <v>0</v>
      </c>
      <c r="E71" s="8">
        <v>0</v>
      </c>
    </row>
    <row r="72" spans="1:5" x14ac:dyDescent="0.25">
      <c r="A72" s="5" t="s">
        <v>84</v>
      </c>
      <c r="B72" s="6">
        <v>441</v>
      </c>
      <c r="C72" s="8">
        <v>0</v>
      </c>
      <c r="D72" s="8">
        <v>0</v>
      </c>
      <c r="E72" s="8">
        <v>0</v>
      </c>
    </row>
    <row r="73" spans="1:5" x14ac:dyDescent="0.25">
      <c r="A73" s="5" t="s">
        <v>85</v>
      </c>
      <c r="B73" s="6">
        <v>444</v>
      </c>
      <c r="C73" s="8">
        <v>0</v>
      </c>
      <c r="D73" s="8">
        <v>0</v>
      </c>
      <c r="E73" s="8">
        <v>0</v>
      </c>
    </row>
    <row r="74" spans="1:5" x14ac:dyDescent="0.25">
      <c r="A74" s="5" t="s">
        <v>86</v>
      </c>
      <c r="B74" s="6">
        <v>449</v>
      </c>
      <c r="C74" s="8">
        <v>0</v>
      </c>
      <c r="D74" s="8">
        <v>0</v>
      </c>
      <c r="E74" s="8">
        <v>0</v>
      </c>
    </row>
    <row r="75" spans="1:5" x14ac:dyDescent="0.25">
      <c r="A75" s="7" t="s">
        <v>87</v>
      </c>
      <c r="B75" s="6">
        <v>46</v>
      </c>
      <c r="C75" s="8">
        <v>0</v>
      </c>
      <c r="D75" s="8">
        <v>0</v>
      </c>
      <c r="E75" s="8">
        <v>0</v>
      </c>
    </row>
    <row r="76" spans="1:5" x14ac:dyDescent="0.25">
      <c r="A76" s="122" t="s">
        <v>88</v>
      </c>
      <c r="B76" s="121">
        <v>45</v>
      </c>
      <c r="C76" s="4">
        <f>SUM(C77:C78)</f>
        <v>0</v>
      </c>
      <c r="D76" s="4">
        <f>SUM(D77:D78)</f>
        <v>0</v>
      </c>
      <c r="E76" s="4">
        <f>SUM(E77:E78)</f>
        <v>0</v>
      </c>
    </row>
    <row r="77" spans="1:5" x14ac:dyDescent="0.25">
      <c r="A77" s="5" t="s">
        <v>89</v>
      </c>
      <c r="B77" s="6" t="s">
        <v>90</v>
      </c>
      <c r="C77" s="8">
        <v>0</v>
      </c>
      <c r="D77" s="8">
        <v>0</v>
      </c>
      <c r="E77" s="8">
        <v>0</v>
      </c>
    </row>
    <row r="78" spans="1:5" x14ac:dyDescent="0.25">
      <c r="A78" s="5" t="s">
        <v>91</v>
      </c>
      <c r="B78" s="6" t="s">
        <v>92</v>
      </c>
      <c r="C78" s="8">
        <v>0</v>
      </c>
      <c r="D78" s="8">
        <v>0</v>
      </c>
      <c r="E78" s="8">
        <v>0</v>
      </c>
    </row>
    <row r="79" spans="1:5" x14ac:dyDescent="0.25">
      <c r="A79" s="5" t="s">
        <v>93</v>
      </c>
      <c r="B79" s="6" t="s">
        <v>94</v>
      </c>
      <c r="C79" s="8">
        <v>0</v>
      </c>
      <c r="D79" s="8">
        <v>0</v>
      </c>
      <c r="E79" s="8">
        <v>0</v>
      </c>
    </row>
    <row r="80" spans="1:5" x14ac:dyDescent="0.25">
      <c r="A80" s="5" t="s">
        <v>95</v>
      </c>
      <c r="B80" s="6" t="s">
        <v>96</v>
      </c>
      <c r="C80" s="8">
        <v>0</v>
      </c>
      <c r="D80" s="8">
        <v>0</v>
      </c>
      <c r="E80" s="8">
        <v>0</v>
      </c>
    </row>
    <row r="81" spans="1:6" x14ac:dyDescent="0.25">
      <c r="A81" s="123" t="s">
        <v>38</v>
      </c>
      <c r="B81" s="121"/>
      <c r="C81" s="29"/>
      <c r="D81" s="29"/>
      <c r="E81" s="29"/>
    </row>
    <row r="82" spans="1:6" x14ac:dyDescent="0.25">
      <c r="A82" s="120" t="s">
        <v>97</v>
      </c>
      <c r="B82" s="125" t="s">
        <v>98</v>
      </c>
      <c r="C82" s="4">
        <f>SUM(C37)</f>
        <v>0</v>
      </c>
      <c r="D82" s="4">
        <f>SUM(D37)</f>
        <v>0</v>
      </c>
      <c r="E82" s="4">
        <f>SUM(E37)</f>
        <v>0</v>
      </c>
    </row>
    <row r="83" spans="1:6" x14ac:dyDescent="0.25">
      <c r="A83" s="123" t="s">
        <v>41</v>
      </c>
      <c r="B83" s="121"/>
      <c r="C83" s="29"/>
      <c r="D83" s="29"/>
      <c r="E83" s="29"/>
    </row>
    <row r="84" spans="1:6" x14ac:dyDescent="0.25">
      <c r="A84" s="120" t="s">
        <v>99</v>
      </c>
      <c r="B84" s="121"/>
      <c r="C84" s="29" t="str">
        <f>IF(C34=C82,"ja","neen")</f>
        <v>ja</v>
      </c>
      <c r="D84" s="29" t="str">
        <f>IF(D34=D82,"ja","neen")</f>
        <v>ja</v>
      </c>
      <c r="E84" s="29" t="str">
        <f>IF(E34=E82,"ja","neen")</f>
        <v>ja</v>
      </c>
    </row>
    <row r="85" spans="1:6" x14ac:dyDescent="0.25">
      <c r="A85" s="120"/>
      <c r="B85" s="121"/>
      <c r="C85" s="29"/>
      <c r="D85" s="29"/>
      <c r="E85" s="29"/>
    </row>
    <row r="86" spans="1:6" x14ac:dyDescent="0.25">
      <c r="C86" s="116"/>
      <c r="D86" s="116"/>
      <c r="E86" s="116"/>
    </row>
    <row r="87" spans="1:6" x14ac:dyDescent="0.25">
      <c r="C87" s="116"/>
      <c r="D87" s="116"/>
      <c r="E87" s="116"/>
    </row>
    <row r="88" spans="1:6" x14ac:dyDescent="0.25">
      <c r="A88" s="126"/>
      <c r="B88" s="127" t="s">
        <v>100</v>
      </c>
      <c r="C88" s="128">
        <f>C7</f>
        <v>2015</v>
      </c>
      <c r="D88" s="128">
        <f>D7</f>
        <v>2016</v>
      </c>
      <c r="E88" s="128">
        <f>E7</f>
        <v>2017</v>
      </c>
    </row>
    <row r="89" spans="1:6" x14ac:dyDescent="0.25">
      <c r="A89" s="105" t="s">
        <v>101</v>
      </c>
      <c r="B89" s="127"/>
      <c r="C89" s="128"/>
      <c r="D89" s="128"/>
      <c r="E89" s="128"/>
    </row>
    <row r="90" spans="1:6" x14ac:dyDescent="0.25">
      <c r="A90" s="33"/>
      <c r="B90" s="34"/>
      <c r="C90" s="30"/>
      <c r="D90" s="30"/>
      <c r="E90" s="30"/>
    </row>
    <row r="91" spans="1:6" x14ac:dyDescent="0.25">
      <c r="A91" s="129" t="s">
        <v>102</v>
      </c>
      <c r="B91" s="130" t="s">
        <v>103</v>
      </c>
      <c r="C91" s="131">
        <f>SUM(C92:C95,C97)</f>
        <v>0</v>
      </c>
      <c r="D91" s="131">
        <f>SUM(D92:D95,D97)</f>
        <v>0</v>
      </c>
      <c r="E91" s="131">
        <f>SUM(E92:E95,E97)</f>
        <v>0</v>
      </c>
      <c r="F91" s="132"/>
    </row>
    <row r="92" spans="1:6" x14ac:dyDescent="0.25">
      <c r="A92" s="35" t="s">
        <v>104</v>
      </c>
      <c r="B92" s="36">
        <v>70</v>
      </c>
      <c r="C92" s="31">
        <v>0</v>
      </c>
      <c r="D92" s="31">
        <v>0</v>
      </c>
      <c r="E92" s="31">
        <v>0</v>
      </c>
      <c r="F92" s="132"/>
    </row>
    <row r="93" spans="1:6" x14ac:dyDescent="0.25">
      <c r="A93" s="35" t="s">
        <v>105</v>
      </c>
      <c r="B93" s="36">
        <v>71</v>
      </c>
      <c r="C93" s="31">
        <v>0</v>
      </c>
      <c r="D93" s="31">
        <v>0</v>
      </c>
      <c r="E93" s="31">
        <v>0</v>
      </c>
      <c r="F93" s="132"/>
    </row>
    <row r="94" spans="1:6" x14ac:dyDescent="0.25">
      <c r="A94" s="35" t="s">
        <v>106</v>
      </c>
      <c r="B94" s="36">
        <v>72</v>
      </c>
      <c r="C94" s="31">
        <v>0</v>
      </c>
      <c r="D94" s="31">
        <v>0</v>
      </c>
      <c r="E94" s="31">
        <v>0</v>
      </c>
      <c r="F94" s="132"/>
    </row>
    <row r="95" spans="1:6" x14ac:dyDescent="0.25">
      <c r="A95" s="35" t="s">
        <v>107</v>
      </c>
      <c r="B95" s="36">
        <v>73</v>
      </c>
      <c r="C95" s="31">
        <v>0</v>
      </c>
      <c r="D95" s="31">
        <v>0</v>
      </c>
      <c r="E95" s="31">
        <v>0</v>
      </c>
      <c r="F95" s="132"/>
    </row>
    <row r="96" spans="1:6" x14ac:dyDescent="0.25">
      <c r="A96" s="37" t="s">
        <v>108</v>
      </c>
      <c r="B96" s="38">
        <v>736</v>
      </c>
      <c r="C96" s="32">
        <v>0</v>
      </c>
      <c r="D96" s="32">
        <v>0</v>
      </c>
      <c r="E96" s="32">
        <v>0</v>
      </c>
      <c r="F96" s="132"/>
    </row>
    <row r="97" spans="1:6" x14ac:dyDescent="0.25">
      <c r="A97" s="35" t="s">
        <v>109</v>
      </c>
      <c r="B97" s="36">
        <v>74</v>
      </c>
      <c r="C97" s="31">
        <v>0</v>
      </c>
      <c r="D97" s="31">
        <v>0</v>
      </c>
      <c r="E97" s="31">
        <v>0</v>
      </c>
      <c r="F97" s="132"/>
    </row>
    <row r="98" spans="1:6" x14ac:dyDescent="0.25">
      <c r="A98" s="129" t="s">
        <v>110</v>
      </c>
      <c r="B98" s="130" t="s">
        <v>111</v>
      </c>
      <c r="C98" s="131">
        <f>+C99+C102+C103+C104+C105+C106+C107+C108</f>
        <v>0</v>
      </c>
      <c r="D98" s="131">
        <f>+D99+D102+D103+D104+D105+D106+D107+D108</f>
        <v>0</v>
      </c>
      <c r="E98" s="131">
        <f>+E99+E102+E103+E104+E105+E106+E107+E108</f>
        <v>0</v>
      </c>
      <c r="F98" s="132"/>
    </row>
    <row r="99" spans="1:6" x14ac:dyDescent="0.25">
      <c r="A99" s="133" t="s">
        <v>112</v>
      </c>
      <c r="B99" s="130">
        <v>60</v>
      </c>
      <c r="C99" s="131">
        <f>SUM(C100:C101)</f>
        <v>0</v>
      </c>
      <c r="D99" s="131">
        <f>SUM(D100:D101)</f>
        <v>0</v>
      </c>
      <c r="E99" s="131">
        <f>SUM(E100:E101)</f>
        <v>0</v>
      </c>
      <c r="F99" s="132"/>
    </row>
    <row r="100" spans="1:6" x14ac:dyDescent="0.25">
      <c r="A100" s="37" t="s">
        <v>113</v>
      </c>
      <c r="B100" s="38" t="s">
        <v>114</v>
      </c>
      <c r="C100" s="32">
        <v>0</v>
      </c>
      <c r="D100" s="32">
        <v>0</v>
      </c>
      <c r="E100" s="32">
        <v>0</v>
      </c>
      <c r="F100" s="132"/>
    </row>
    <row r="101" spans="1:6" x14ac:dyDescent="0.25">
      <c r="A101" s="37" t="s">
        <v>115</v>
      </c>
      <c r="B101" s="38">
        <v>609</v>
      </c>
      <c r="C101" s="32">
        <v>0</v>
      </c>
      <c r="D101" s="32">
        <v>0</v>
      </c>
      <c r="E101" s="32">
        <v>0</v>
      </c>
      <c r="F101" s="132"/>
    </row>
    <row r="102" spans="1:6" x14ac:dyDescent="0.25">
      <c r="A102" s="35" t="s">
        <v>116</v>
      </c>
      <c r="B102" s="36">
        <v>61</v>
      </c>
      <c r="C102" s="31">
        <v>0</v>
      </c>
      <c r="D102" s="31">
        <v>0</v>
      </c>
      <c r="E102" s="31">
        <v>0</v>
      </c>
      <c r="F102" s="132"/>
    </row>
    <row r="103" spans="1:6" x14ac:dyDescent="0.25">
      <c r="A103" s="35" t="s">
        <v>117</v>
      </c>
      <c r="B103" s="36">
        <v>62</v>
      </c>
      <c r="C103" s="31">
        <v>0</v>
      </c>
      <c r="D103" s="31">
        <v>0</v>
      </c>
      <c r="E103" s="31">
        <v>0</v>
      </c>
      <c r="F103" s="132"/>
    </row>
    <row r="104" spans="1:6" x14ac:dyDescent="0.25">
      <c r="A104" s="35" t="s">
        <v>118</v>
      </c>
      <c r="B104" s="36">
        <v>630</v>
      </c>
      <c r="C104" s="31">
        <v>0</v>
      </c>
      <c r="D104" s="31">
        <v>0</v>
      </c>
      <c r="E104" s="31">
        <v>0</v>
      </c>
      <c r="F104" s="132"/>
    </row>
    <row r="105" spans="1:6" x14ac:dyDescent="0.25">
      <c r="A105" s="35" t="s">
        <v>119</v>
      </c>
      <c r="B105" s="36" t="s">
        <v>120</v>
      </c>
      <c r="C105" s="31">
        <v>0</v>
      </c>
      <c r="D105" s="31">
        <v>0</v>
      </c>
      <c r="E105" s="31">
        <v>0</v>
      </c>
      <c r="F105" s="132"/>
    </row>
    <row r="106" spans="1:6" x14ac:dyDescent="0.25">
      <c r="A106" s="35" t="s">
        <v>121</v>
      </c>
      <c r="B106" s="36" t="s">
        <v>122</v>
      </c>
      <c r="C106" s="31">
        <v>0</v>
      </c>
      <c r="D106" s="31">
        <v>0</v>
      </c>
      <c r="E106" s="31">
        <v>0</v>
      </c>
      <c r="F106" s="132"/>
    </row>
    <row r="107" spans="1:6" x14ac:dyDescent="0.25">
      <c r="A107" s="35" t="s">
        <v>123</v>
      </c>
      <c r="B107" s="36" t="s">
        <v>124</v>
      </c>
      <c r="C107" s="31">
        <v>0</v>
      </c>
      <c r="D107" s="31">
        <v>0</v>
      </c>
      <c r="E107" s="31">
        <v>0</v>
      </c>
      <c r="F107" s="132"/>
    </row>
    <row r="108" spans="1:6" x14ac:dyDescent="0.25">
      <c r="A108" s="35" t="s">
        <v>125</v>
      </c>
      <c r="B108" s="36">
        <v>649</v>
      </c>
      <c r="C108" s="31">
        <v>0</v>
      </c>
      <c r="D108" s="31">
        <v>0</v>
      </c>
      <c r="E108" s="31">
        <v>0</v>
      </c>
      <c r="F108" s="132"/>
    </row>
    <row r="109" spans="1:6" x14ac:dyDescent="0.25">
      <c r="A109" s="129" t="s">
        <v>126</v>
      </c>
      <c r="B109" s="130" t="s">
        <v>127</v>
      </c>
      <c r="C109" s="131">
        <f>+C91-C98</f>
        <v>0</v>
      </c>
      <c r="D109" s="131">
        <f>+D91-D98</f>
        <v>0</v>
      </c>
      <c r="E109" s="131">
        <f>+E91-E98</f>
        <v>0</v>
      </c>
      <c r="F109" s="132"/>
    </row>
    <row r="110" spans="1:6" x14ac:dyDescent="0.25">
      <c r="A110" s="129" t="s">
        <v>128</v>
      </c>
      <c r="B110" s="130">
        <v>75</v>
      </c>
      <c r="C110" s="131">
        <f>SUM(C111:C113)</f>
        <v>0</v>
      </c>
      <c r="D110" s="131">
        <f>SUM(D111:D113)</f>
        <v>0</v>
      </c>
      <c r="E110" s="131">
        <f>SUM(E111:E113)</f>
        <v>0</v>
      </c>
      <c r="F110" s="132"/>
    </row>
    <row r="111" spans="1:6" x14ac:dyDescent="0.25">
      <c r="A111" s="35" t="s">
        <v>129</v>
      </c>
      <c r="B111" s="36">
        <v>750</v>
      </c>
      <c r="C111" s="31">
        <v>0</v>
      </c>
      <c r="D111" s="31">
        <v>0</v>
      </c>
      <c r="E111" s="31">
        <v>0</v>
      </c>
      <c r="F111" s="132"/>
    </row>
    <row r="112" spans="1:6" x14ac:dyDescent="0.25">
      <c r="A112" s="35" t="s">
        <v>130</v>
      </c>
      <c r="B112" s="36">
        <v>751</v>
      </c>
      <c r="C112" s="31">
        <v>0</v>
      </c>
      <c r="D112" s="31">
        <v>0</v>
      </c>
      <c r="E112" s="31">
        <v>0</v>
      </c>
      <c r="F112" s="132"/>
    </row>
    <row r="113" spans="1:6" x14ac:dyDescent="0.25">
      <c r="A113" s="35" t="s">
        <v>131</v>
      </c>
      <c r="B113" s="36" t="s">
        <v>132</v>
      </c>
      <c r="C113" s="31">
        <v>0</v>
      </c>
      <c r="D113" s="31">
        <v>0</v>
      </c>
      <c r="E113" s="31">
        <v>0</v>
      </c>
      <c r="F113" s="132"/>
    </row>
    <row r="114" spans="1:6" x14ac:dyDescent="0.25">
      <c r="A114" s="129" t="s">
        <v>133</v>
      </c>
      <c r="B114" s="130">
        <v>65</v>
      </c>
      <c r="C114" s="131">
        <f>SUM(C115:C117)</f>
        <v>0</v>
      </c>
      <c r="D114" s="131">
        <f>SUM(D115:D117)</f>
        <v>0</v>
      </c>
      <c r="E114" s="131">
        <f>SUM(E115:E117)</f>
        <v>0</v>
      </c>
      <c r="F114" s="132"/>
    </row>
    <row r="115" spans="1:6" x14ac:dyDescent="0.25">
      <c r="A115" s="35" t="s">
        <v>134</v>
      </c>
      <c r="B115" s="36">
        <v>650</v>
      </c>
      <c r="C115" s="31">
        <v>0</v>
      </c>
      <c r="D115" s="31">
        <v>0</v>
      </c>
      <c r="E115" s="31">
        <v>0</v>
      </c>
      <c r="F115" s="132"/>
    </row>
    <row r="116" spans="1:6" x14ac:dyDescent="0.25">
      <c r="A116" s="35" t="s">
        <v>135</v>
      </c>
      <c r="B116" s="36">
        <v>651</v>
      </c>
      <c r="C116" s="31">
        <v>0</v>
      </c>
      <c r="D116" s="31">
        <v>0</v>
      </c>
      <c r="E116" s="31">
        <v>0</v>
      </c>
      <c r="F116" s="132"/>
    </row>
    <row r="117" spans="1:6" x14ac:dyDescent="0.25">
      <c r="A117" s="35" t="s">
        <v>136</v>
      </c>
      <c r="B117" s="36" t="s">
        <v>137</v>
      </c>
      <c r="C117" s="31">
        <v>0</v>
      </c>
      <c r="D117" s="31">
        <v>0</v>
      </c>
      <c r="E117" s="31">
        <v>0</v>
      </c>
      <c r="F117" s="132"/>
    </row>
    <row r="118" spans="1:6" x14ac:dyDescent="0.25">
      <c r="A118" s="129" t="s">
        <v>138</v>
      </c>
      <c r="B118" s="130" t="s">
        <v>139</v>
      </c>
      <c r="C118" s="131">
        <f>C109+C110-C114</f>
        <v>0</v>
      </c>
      <c r="D118" s="131">
        <f>D109+D110-D114</f>
        <v>0</v>
      </c>
      <c r="E118" s="131">
        <f>E109+E110-E114</f>
        <v>0</v>
      </c>
      <c r="F118" s="132"/>
    </row>
    <row r="119" spans="1:6" x14ac:dyDescent="0.25">
      <c r="A119" s="129" t="s">
        <v>140</v>
      </c>
      <c r="B119" s="130">
        <v>76</v>
      </c>
      <c r="C119" s="131">
        <f>SUM(C120:C124)</f>
        <v>0</v>
      </c>
      <c r="D119" s="131">
        <f>SUM(D120:D124)</f>
        <v>0</v>
      </c>
      <c r="E119" s="131">
        <f>SUM(E120:E124)</f>
        <v>0</v>
      </c>
      <c r="F119" s="132"/>
    </row>
    <row r="120" spans="1:6" x14ac:dyDescent="0.25">
      <c r="A120" s="39" t="s">
        <v>141</v>
      </c>
      <c r="B120" s="40">
        <v>760</v>
      </c>
      <c r="C120" s="31">
        <v>0</v>
      </c>
      <c r="D120" s="31">
        <v>0</v>
      </c>
      <c r="E120" s="31">
        <v>0</v>
      </c>
      <c r="F120" s="132"/>
    </row>
    <row r="121" spans="1:6" x14ac:dyDescent="0.25">
      <c r="A121" s="39" t="s">
        <v>142</v>
      </c>
      <c r="B121" s="40">
        <v>761</v>
      </c>
      <c r="C121" s="31">
        <v>0</v>
      </c>
      <c r="D121" s="31">
        <v>0</v>
      </c>
      <c r="E121" s="31">
        <v>0</v>
      </c>
      <c r="F121" s="132"/>
    </row>
    <row r="122" spans="1:6" x14ac:dyDescent="0.25">
      <c r="A122" s="39" t="s">
        <v>143</v>
      </c>
      <c r="B122" s="40">
        <v>762</v>
      </c>
      <c r="C122" s="31">
        <v>0</v>
      </c>
      <c r="D122" s="31">
        <v>0</v>
      </c>
      <c r="E122" s="31">
        <v>0</v>
      </c>
      <c r="F122" s="132"/>
    </row>
    <row r="123" spans="1:6" x14ac:dyDescent="0.25">
      <c r="A123" s="39" t="s">
        <v>144</v>
      </c>
      <c r="B123" s="40">
        <v>763</v>
      </c>
      <c r="C123" s="31">
        <v>0</v>
      </c>
      <c r="D123" s="31">
        <v>0</v>
      </c>
      <c r="E123" s="31">
        <v>0</v>
      </c>
      <c r="F123" s="132"/>
    </row>
    <row r="124" spans="1:6" x14ac:dyDescent="0.25">
      <c r="A124" s="39" t="s">
        <v>145</v>
      </c>
      <c r="B124" s="40" t="s">
        <v>146</v>
      </c>
      <c r="C124" s="31">
        <v>0</v>
      </c>
      <c r="D124" s="31">
        <v>0</v>
      </c>
      <c r="E124" s="31">
        <v>0</v>
      </c>
      <c r="F124" s="132"/>
    </row>
    <row r="125" spans="1:6" x14ac:dyDescent="0.25">
      <c r="A125" s="129" t="s">
        <v>147</v>
      </c>
      <c r="B125" s="130">
        <v>66</v>
      </c>
      <c r="C125" s="131">
        <f>SUM(C126:C131)</f>
        <v>0</v>
      </c>
      <c r="D125" s="131">
        <f>SUM(D126:D131)</f>
        <v>0</v>
      </c>
      <c r="E125" s="131">
        <f>SUM(E126:E131)</f>
        <v>0</v>
      </c>
      <c r="F125" s="132"/>
    </row>
    <row r="126" spans="1:6" x14ac:dyDescent="0.25">
      <c r="A126" s="35" t="s">
        <v>148</v>
      </c>
      <c r="B126" s="36">
        <v>660</v>
      </c>
      <c r="C126" s="31">
        <v>0</v>
      </c>
      <c r="D126" s="31">
        <v>0</v>
      </c>
      <c r="E126" s="31">
        <v>0</v>
      </c>
      <c r="F126" s="132"/>
    </row>
    <row r="127" spans="1:6" x14ac:dyDescent="0.25">
      <c r="A127" s="35" t="s">
        <v>149</v>
      </c>
      <c r="B127" s="36">
        <v>661</v>
      </c>
      <c r="C127" s="31">
        <v>0</v>
      </c>
      <c r="D127" s="31">
        <v>0</v>
      </c>
      <c r="E127" s="31">
        <v>0</v>
      </c>
      <c r="F127" s="132"/>
    </row>
    <row r="128" spans="1:6" x14ac:dyDescent="0.25">
      <c r="A128" s="35" t="s">
        <v>150</v>
      </c>
      <c r="B128" s="36">
        <v>662</v>
      </c>
      <c r="C128" s="31">
        <v>0</v>
      </c>
      <c r="D128" s="31">
        <v>0</v>
      </c>
      <c r="E128" s="31">
        <v>0</v>
      </c>
      <c r="F128" s="132"/>
    </row>
    <row r="129" spans="1:6" x14ac:dyDescent="0.25">
      <c r="A129" s="35" t="s">
        <v>151</v>
      </c>
      <c r="B129" s="36">
        <v>663</v>
      </c>
      <c r="C129" s="31">
        <v>0</v>
      </c>
      <c r="D129" s="31">
        <v>0</v>
      </c>
      <c r="E129" s="31">
        <v>0</v>
      </c>
      <c r="F129" s="132"/>
    </row>
    <row r="130" spans="1:6" x14ac:dyDescent="0.25">
      <c r="A130" s="35" t="s">
        <v>152</v>
      </c>
      <c r="B130" s="36" t="s">
        <v>153</v>
      </c>
      <c r="C130" s="31">
        <v>0</v>
      </c>
      <c r="D130" s="31">
        <v>0</v>
      </c>
      <c r="E130" s="31">
        <v>0</v>
      </c>
      <c r="F130" s="132"/>
    </row>
    <row r="131" spans="1:6" x14ac:dyDescent="0.25">
      <c r="A131" s="35" t="s">
        <v>154</v>
      </c>
      <c r="B131" s="36">
        <v>669</v>
      </c>
      <c r="C131" s="31">
        <v>0</v>
      </c>
      <c r="D131" s="31">
        <v>0</v>
      </c>
      <c r="E131" s="31">
        <v>0</v>
      </c>
      <c r="F131" s="132"/>
    </row>
    <row r="132" spans="1:6" x14ac:dyDescent="0.25">
      <c r="A132" s="129" t="s">
        <v>155</v>
      </c>
      <c r="B132" s="134" t="s">
        <v>156</v>
      </c>
      <c r="C132" s="131">
        <f>C118+C119-C125</f>
        <v>0</v>
      </c>
      <c r="D132" s="131">
        <f>D118+D119-D125</f>
        <v>0</v>
      </c>
      <c r="E132" s="131">
        <f>E118+E119-E125</f>
        <v>0</v>
      </c>
      <c r="F132" s="132"/>
    </row>
    <row r="133" spans="1:6" x14ac:dyDescent="0.25">
      <c r="A133" s="129" t="s">
        <v>157</v>
      </c>
      <c r="B133" s="135" t="s">
        <v>158</v>
      </c>
      <c r="C133" s="131">
        <f>C135-C134</f>
        <v>0</v>
      </c>
      <c r="D133" s="131">
        <f>D135-D134</f>
        <v>0</v>
      </c>
      <c r="E133" s="131">
        <f>E135-E134</f>
        <v>0</v>
      </c>
      <c r="F133" s="132"/>
    </row>
    <row r="134" spans="1:6" x14ac:dyDescent="0.25">
      <c r="A134" s="35" t="s">
        <v>159</v>
      </c>
      <c r="B134" s="41" t="s">
        <v>160</v>
      </c>
      <c r="C134" s="31">
        <v>0</v>
      </c>
      <c r="D134" s="31">
        <v>0</v>
      </c>
      <c r="E134" s="31">
        <v>0</v>
      </c>
      <c r="F134" s="132"/>
    </row>
    <row r="135" spans="1:6" x14ac:dyDescent="0.25">
      <c r="A135" s="35" t="s">
        <v>161</v>
      </c>
      <c r="B135" s="41">
        <v>77</v>
      </c>
      <c r="C135" s="31">
        <v>0</v>
      </c>
      <c r="D135" s="31">
        <v>0</v>
      </c>
      <c r="E135" s="31">
        <v>0</v>
      </c>
      <c r="F135" s="132"/>
    </row>
    <row r="136" spans="1:6" x14ac:dyDescent="0.25">
      <c r="A136" s="129" t="s">
        <v>162</v>
      </c>
      <c r="B136" s="135" t="s">
        <v>163</v>
      </c>
      <c r="C136" s="131">
        <f>C132+C133</f>
        <v>0</v>
      </c>
      <c r="D136" s="131">
        <f>D132+D133</f>
        <v>0</v>
      </c>
      <c r="E136" s="131">
        <f>E132+E133</f>
        <v>0</v>
      </c>
      <c r="F136" s="132"/>
    </row>
    <row r="137" spans="1:6" x14ac:dyDescent="0.25">
      <c r="A137" s="129"/>
      <c r="B137" s="134"/>
      <c r="C137" s="136"/>
      <c r="D137" s="136"/>
      <c r="E137" s="136"/>
      <c r="F137" s="132"/>
    </row>
    <row r="138" spans="1:6" x14ac:dyDescent="0.25">
      <c r="A138" s="129"/>
      <c r="B138" s="127" t="s">
        <v>100</v>
      </c>
      <c r="C138" s="128">
        <f>C88</f>
        <v>2015</v>
      </c>
      <c r="D138" s="128">
        <f>D88</f>
        <v>2016</v>
      </c>
      <c r="E138" s="128">
        <f>E88</f>
        <v>2017</v>
      </c>
      <c r="F138" s="132"/>
    </row>
    <row r="139" spans="1:6" x14ac:dyDescent="0.25">
      <c r="A139" s="105" t="s">
        <v>164</v>
      </c>
      <c r="C139" s="116"/>
      <c r="D139" s="116"/>
      <c r="E139" s="116"/>
      <c r="F139" s="132"/>
    </row>
    <row r="140" spans="1:6" x14ac:dyDescent="0.25">
      <c r="A140" s="137"/>
      <c r="B140" s="121"/>
      <c r="C140" s="138"/>
      <c r="D140" s="138"/>
      <c r="E140" s="138"/>
      <c r="F140" s="132"/>
    </row>
    <row r="141" spans="1:6" x14ac:dyDescent="0.25">
      <c r="A141" s="11" t="s">
        <v>165</v>
      </c>
      <c r="B141" s="22" t="s">
        <v>166</v>
      </c>
      <c r="C141" s="4">
        <f>SUM(C142:C143)</f>
        <v>0</v>
      </c>
      <c r="D141" s="4">
        <f>SUM(D142:D143)</f>
        <v>0</v>
      </c>
      <c r="E141" s="4">
        <f>SUM(E142:E143)</f>
        <v>0</v>
      </c>
      <c r="F141" s="10"/>
    </row>
    <row r="142" spans="1:6" x14ac:dyDescent="0.25">
      <c r="A142" s="12" t="s">
        <v>167</v>
      </c>
      <c r="B142" s="23" t="s">
        <v>163</v>
      </c>
      <c r="C142" s="13">
        <f>C136</f>
        <v>0</v>
      </c>
      <c r="D142" s="13">
        <f>D136</f>
        <v>0</v>
      </c>
      <c r="E142" s="13">
        <f>E136</f>
        <v>0</v>
      </c>
      <c r="F142" s="13"/>
    </row>
    <row r="143" spans="1:6" x14ac:dyDescent="0.25">
      <c r="A143" s="5" t="s">
        <v>168</v>
      </c>
      <c r="B143" s="24" t="s">
        <v>169</v>
      </c>
      <c r="C143" s="8">
        <v>0</v>
      </c>
      <c r="D143" s="8">
        <v>0</v>
      </c>
      <c r="E143" s="8">
        <v>0</v>
      </c>
      <c r="F143" s="21"/>
    </row>
    <row r="144" spans="1:6" x14ac:dyDescent="0.25">
      <c r="A144" s="5" t="s">
        <v>170</v>
      </c>
      <c r="B144" s="24" t="s">
        <v>171</v>
      </c>
      <c r="C144" s="8">
        <v>0</v>
      </c>
      <c r="D144" s="8">
        <v>0</v>
      </c>
      <c r="E144" s="8">
        <v>0</v>
      </c>
      <c r="F144" s="21"/>
    </row>
    <row r="145" spans="1:6" x14ac:dyDescent="0.25">
      <c r="A145" s="5" t="s">
        <v>172</v>
      </c>
      <c r="B145" s="24" t="s">
        <v>173</v>
      </c>
      <c r="C145" s="8">
        <v>0</v>
      </c>
      <c r="D145" s="8">
        <v>0</v>
      </c>
      <c r="E145" s="8">
        <v>0</v>
      </c>
      <c r="F145" s="21"/>
    </row>
    <row r="146" spans="1:6" x14ac:dyDescent="0.25">
      <c r="A146" s="11" t="s">
        <v>174</v>
      </c>
      <c r="B146" s="22" t="s">
        <v>175</v>
      </c>
      <c r="C146" s="4">
        <f>C141+C144-C145+C147</f>
        <v>0</v>
      </c>
      <c r="D146" s="4">
        <f>D141+D144-D145+D147</f>
        <v>0</v>
      </c>
      <c r="E146" s="4">
        <f>E141+E144-E145+E147</f>
        <v>0</v>
      </c>
      <c r="F146" s="10"/>
    </row>
    <row r="147" spans="1:6" x14ac:dyDescent="0.25">
      <c r="A147" s="35" t="s">
        <v>176</v>
      </c>
      <c r="B147" s="36">
        <v>794</v>
      </c>
      <c r="C147" s="31">
        <v>0</v>
      </c>
      <c r="D147" s="31">
        <v>0</v>
      </c>
      <c r="E147" s="31">
        <v>0</v>
      </c>
    </row>
    <row r="148" spans="1:6" x14ac:dyDescent="0.25">
      <c r="C148" s="116"/>
      <c r="D148" s="116"/>
      <c r="E148" s="116"/>
    </row>
    <row r="149" spans="1:6" x14ac:dyDescent="0.25">
      <c r="C149" s="116"/>
      <c r="D149" s="116"/>
      <c r="E149" s="116"/>
    </row>
    <row r="150" spans="1:6" x14ac:dyDescent="0.25">
      <c r="A150" s="105" t="s">
        <v>177</v>
      </c>
      <c r="C150" s="116"/>
      <c r="D150" s="116"/>
      <c r="E150" s="116"/>
    </row>
    <row r="151" spans="1:6" x14ac:dyDescent="0.25">
      <c r="A151" s="58"/>
      <c r="C151" s="139">
        <f>C138</f>
        <v>2015</v>
      </c>
      <c r="D151" s="139">
        <f>D138</f>
        <v>2016</v>
      </c>
      <c r="E151" s="139">
        <f>E138</f>
        <v>2017</v>
      </c>
    </row>
    <row r="152" spans="1:6" x14ac:dyDescent="0.25">
      <c r="A152" s="140" t="s">
        <v>178</v>
      </c>
      <c r="C152" s="141">
        <f>IF(C38=0,,(C132/C38)*100)</f>
        <v>0</v>
      </c>
      <c r="D152" s="141">
        <f>IF(D38=0,,(D132/D38)*100)</f>
        <v>0</v>
      </c>
      <c r="E152" s="141">
        <f>IF(E38=0,,(E132/E38)*100)</f>
        <v>0</v>
      </c>
    </row>
    <row r="153" spans="1:6" x14ac:dyDescent="0.25">
      <c r="A153" s="140" t="s">
        <v>179</v>
      </c>
      <c r="C153" s="141">
        <f>IF(C91=0,,(C109/C91)*100)</f>
        <v>0</v>
      </c>
      <c r="D153" s="141">
        <f>IF(D91=0,,(D109/D91)*100)</f>
        <v>0</v>
      </c>
      <c r="E153" s="141">
        <f>IF(E91=0,,(E109/E91)*100)</f>
        <v>0</v>
      </c>
    </row>
    <row r="154" spans="1:6" x14ac:dyDescent="0.25">
      <c r="A154" s="140" t="s">
        <v>180</v>
      </c>
      <c r="C154" s="141">
        <f>IF(C38=0,,(C38/C82)*100)</f>
        <v>0</v>
      </c>
      <c r="D154" s="141">
        <f>IF(D38=0,,(D38/D82)*100)</f>
        <v>0</v>
      </c>
      <c r="E154" s="141">
        <f>IF(E38=0,,(E38/E82)*100)</f>
        <v>0</v>
      </c>
    </row>
    <row r="155" spans="1:6" x14ac:dyDescent="0.25">
      <c r="A155" s="140" t="s">
        <v>181</v>
      </c>
      <c r="C155" s="141">
        <f>IF(C65=0,,(C27+C30+C31)/C65)</f>
        <v>0</v>
      </c>
      <c r="D155" s="141">
        <f>IF(D65=0,,(D27+D30+D31)/D65)</f>
        <v>0</v>
      </c>
      <c r="E155" s="141">
        <f>IF(E65=0,,(E27+E30+E31)/E65)</f>
        <v>0</v>
      </c>
    </row>
    <row r="156" spans="1:6" x14ac:dyDescent="0.25">
      <c r="A156" s="140" t="s">
        <v>182</v>
      </c>
      <c r="C156" s="141">
        <f>IF(C114=0,,(C109+C110)/C114)</f>
        <v>0</v>
      </c>
      <c r="D156" s="141">
        <f>IF(D114=0,,(D109+D110)/D114)</f>
        <v>0</v>
      </c>
      <c r="E156" s="141">
        <f>IF(E114=0,,(E109+E110)/E114)</f>
        <v>0</v>
      </c>
    </row>
    <row r="157" spans="1:6" x14ac:dyDescent="0.25">
      <c r="A157" s="140" t="s">
        <v>183</v>
      </c>
      <c r="C157" s="141">
        <f>IF(C114=0,,(C109+C110)/(C114+C66))</f>
        <v>0</v>
      </c>
      <c r="D157" s="141">
        <f>IF(D114=0,,(D109+D110)/(D114+D66))</f>
        <v>0</v>
      </c>
      <c r="E157" s="141">
        <f>IF(E114=0,,(E109+E110)/(E114+E66))</f>
        <v>0</v>
      </c>
    </row>
    <row r="158" spans="1:6" x14ac:dyDescent="0.25">
      <c r="A158" s="140" t="s">
        <v>184</v>
      </c>
      <c r="C158" s="4">
        <f>C30+C31-C67</f>
        <v>0</v>
      </c>
      <c r="D158" s="4">
        <f>D30+D31-D67</f>
        <v>0</v>
      </c>
      <c r="E158" s="4">
        <f>E30+E31-E67</f>
        <v>0</v>
      </c>
    </row>
    <row r="159" spans="1:6" x14ac:dyDescent="0.25">
      <c r="A159" s="140" t="s">
        <v>185</v>
      </c>
      <c r="C159" s="142">
        <f>C98-C104-C105-C106+C114+C66</f>
        <v>0</v>
      </c>
      <c r="D159" s="142">
        <f>D98-D104-D105-D106+D114+D66</f>
        <v>0</v>
      </c>
      <c r="E159" s="142">
        <f>E98-E104-E105-E106+E114+E66</f>
        <v>0</v>
      </c>
    </row>
    <row r="160" spans="1:6" x14ac:dyDescent="0.25">
      <c r="A160" s="140" t="s">
        <v>186</v>
      </c>
      <c r="C160" s="143">
        <f>IFERROR(C158/C159,0)*100</f>
        <v>0</v>
      </c>
      <c r="D160" s="143">
        <f>IFERROR(D158/D159,0)*100</f>
        <v>0</v>
      </c>
      <c r="E160" s="143">
        <f>IFERROR(E158/E159,0)*100</f>
        <v>0</v>
      </c>
    </row>
    <row r="161" spans="1:6" ht="14.25" customHeight="1" x14ac:dyDescent="0.25">
      <c r="C161" s="103"/>
      <c r="D161" s="103"/>
      <c r="E161" s="103"/>
    </row>
    <row r="162" spans="1:6" x14ac:dyDescent="0.25">
      <c r="A162" s="105" t="s">
        <v>187</v>
      </c>
      <c r="C162" s="103"/>
      <c r="D162" s="103"/>
      <c r="E162" s="103"/>
    </row>
    <row r="163" spans="1:6" x14ac:dyDescent="0.25">
      <c r="C163" s="102"/>
      <c r="D163" s="103"/>
      <c r="E163" s="103"/>
    </row>
    <row r="164" spans="1:6" s="18" customFormat="1" x14ac:dyDescent="0.25">
      <c r="A164" s="137" t="s">
        <v>188</v>
      </c>
      <c r="B164" s="121"/>
      <c r="C164" s="142">
        <f>C136</f>
        <v>0</v>
      </c>
      <c r="D164" s="142">
        <f>D136</f>
        <v>0</v>
      </c>
      <c r="E164" s="142">
        <f>E136</f>
        <v>0</v>
      </c>
      <c r="F164" s="132"/>
    </row>
    <row r="165" spans="1:6" x14ac:dyDescent="0.25">
      <c r="A165" s="144" t="s">
        <v>189</v>
      </c>
      <c r="C165" s="142">
        <f>SUM(C104:C106)</f>
        <v>0</v>
      </c>
      <c r="D165" s="142">
        <f>SUM(D104:D106)</f>
        <v>0</v>
      </c>
      <c r="E165" s="142">
        <f>SUM(E104:E106)</f>
        <v>0</v>
      </c>
    </row>
    <row r="166" spans="1:6" x14ac:dyDescent="0.25">
      <c r="A166" s="144" t="s">
        <v>190</v>
      </c>
      <c r="C166" s="142">
        <f>-C96</f>
        <v>0</v>
      </c>
      <c r="D166" s="142">
        <f>-D96</f>
        <v>0</v>
      </c>
      <c r="E166" s="142">
        <f>-E96</f>
        <v>0</v>
      </c>
    </row>
    <row r="167" spans="1:6" s="53" customFormat="1" x14ac:dyDescent="0.25">
      <c r="A167" s="58" t="s">
        <v>191</v>
      </c>
      <c r="B167" s="3"/>
      <c r="C167" s="102">
        <f>SUM(C164:C166)</f>
        <v>0</v>
      </c>
      <c r="D167" s="102">
        <f>SUM(D164:D166)</f>
        <v>0</v>
      </c>
      <c r="E167" s="102">
        <f>SUM(E164:E166)</f>
        <v>0</v>
      </c>
      <c r="F167" s="103"/>
    </row>
    <row r="168" spans="1:6" x14ac:dyDescent="0.25">
      <c r="A168" s="144" t="s">
        <v>192</v>
      </c>
      <c r="C168" s="103"/>
      <c r="D168" s="142">
        <f>-C66</f>
        <v>0</v>
      </c>
      <c r="E168" s="142">
        <f>-D66</f>
        <v>0</v>
      </c>
      <c r="F168" s="104"/>
    </row>
    <row r="169" spans="1:6" x14ac:dyDescent="0.25">
      <c r="A169" s="58" t="s">
        <v>193</v>
      </c>
      <c r="C169" s="102">
        <f>SUM(C167:C168)</f>
        <v>0</v>
      </c>
      <c r="D169" s="102">
        <f>SUM(D167:D168)</f>
        <v>0</v>
      </c>
      <c r="E169" s="102">
        <f>SUM(E167:E168)</f>
        <v>0</v>
      </c>
      <c r="F169" s="104"/>
    </row>
    <row r="170" spans="1:6" x14ac:dyDescent="0.25">
      <c r="C170" s="103"/>
      <c r="D170" s="103"/>
      <c r="E170" s="103"/>
      <c r="F170" s="104"/>
    </row>
    <row r="171" spans="1:6" x14ac:dyDescent="0.25">
      <c r="C171" s="103"/>
      <c r="D171" s="103"/>
      <c r="E171" s="103"/>
      <c r="F171" s="104"/>
    </row>
    <row r="172" spans="1:6" x14ac:dyDescent="0.25">
      <c r="C172" s="103"/>
      <c r="D172" s="103"/>
      <c r="E172" s="103"/>
      <c r="F172" s="104"/>
    </row>
  </sheetData>
  <phoneticPr fontId="9"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31" workbookViewId="0">
      <selection activeCell="B44" sqref="B44"/>
    </sheetView>
  </sheetViews>
  <sheetFormatPr defaultRowHeight="13.2" x14ac:dyDescent="0.25"/>
  <cols>
    <col min="1" max="1" width="64.33203125" bestFit="1" customWidth="1"/>
    <col min="2" max="2" width="9.109375" style="16" customWidth="1"/>
    <col min="3" max="3" width="16.6640625" style="46" customWidth="1"/>
    <col min="4" max="7" width="16.6640625" style="17" customWidth="1"/>
    <col min="8" max="10" width="16.6640625" customWidth="1"/>
  </cols>
  <sheetData>
    <row r="1" spans="1:18" s="20" customFormat="1" x14ac:dyDescent="0.25">
      <c r="A1" s="106" t="s">
        <v>101</v>
      </c>
      <c r="B1" s="127" t="s">
        <v>100</v>
      </c>
      <c r="C1" s="145">
        <f>'Balans + RR'!E7</f>
        <v>2017</v>
      </c>
      <c r="D1" s="145">
        <f t="shared" ref="D1:J1" si="0">C1+1</f>
        <v>2018</v>
      </c>
      <c r="E1" s="145">
        <f t="shared" si="0"/>
        <v>2019</v>
      </c>
      <c r="F1" s="145">
        <f t="shared" si="0"/>
        <v>2020</v>
      </c>
      <c r="G1" s="145">
        <f t="shared" si="0"/>
        <v>2021</v>
      </c>
      <c r="H1" s="145">
        <f t="shared" si="0"/>
        <v>2022</v>
      </c>
      <c r="I1" s="145">
        <f t="shared" si="0"/>
        <v>2023</v>
      </c>
      <c r="J1" s="146">
        <f t="shared" si="0"/>
        <v>2024</v>
      </c>
      <c r="L1" s="145"/>
      <c r="M1" s="145"/>
      <c r="N1" s="145"/>
      <c r="O1" s="145"/>
      <c r="P1" s="145"/>
      <c r="Q1" s="145"/>
      <c r="R1" s="146"/>
    </row>
    <row r="2" spans="1:18" x14ac:dyDescent="0.25">
      <c r="A2" s="147" t="s">
        <v>102</v>
      </c>
      <c r="B2" s="148" t="s">
        <v>103</v>
      </c>
      <c r="C2" s="149">
        <f t="shared" ref="C2:J2" si="1">SUM(C3:C6,C10)</f>
        <v>0</v>
      </c>
      <c r="D2" s="150">
        <f t="shared" si="1"/>
        <v>0</v>
      </c>
      <c r="E2" s="150">
        <f t="shared" si="1"/>
        <v>0</v>
      </c>
      <c r="F2" s="150">
        <f t="shared" si="1"/>
        <v>0</v>
      </c>
      <c r="G2" s="150">
        <f t="shared" ref="G2:H2" si="2">SUM(G3:G6,G10)</f>
        <v>0</v>
      </c>
      <c r="H2" s="150">
        <f t="shared" si="2"/>
        <v>0</v>
      </c>
      <c r="I2" s="150">
        <f t="shared" si="1"/>
        <v>0</v>
      </c>
      <c r="J2" s="151">
        <f t="shared" si="1"/>
        <v>0</v>
      </c>
      <c r="L2" s="131" t="str">
        <f>IFERROR((D2/C2)*100,"")</f>
        <v/>
      </c>
      <c r="M2" s="131" t="str">
        <f t="shared" ref="M2:R2" si="3">IFERROR((E2/D2)*100,"")</f>
        <v/>
      </c>
      <c r="N2" s="131" t="str">
        <f t="shared" si="3"/>
        <v/>
      </c>
      <c r="O2" s="131" t="str">
        <f t="shared" si="3"/>
        <v/>
      </c>
      <c r="P2" s="131" t="str">
        <f t="shared" si="3"/>
        <v/>
      </c>
      <c r="Q2" s="131" t="str">
        <f t="shared" si="3"/>
        <v/>
      </c>
      <c r="R2" s="131" t="str">
        <f t="shared" si="3"/>
        <v/>
      </c>
    </row>
    <row r="3" spans="1:18" x14ac:dyDescent="0.25">
      <c r="A3" s="35" t="s">
        <v>104</v>
      </c>
      <c r="B3" s="36">
        <v>70</v>
      </c>
      <c r="C3" s="131">
        <f>'Balans + RR'!E92</f>
        <v>0</v>
      </c>
      <c r="D3" s="31">
        <v>0</v>
      </c>
      <c r="E3" s="31">
        <v>0</v>
      </c>
      <c r="F3" s="31">
        <v>0</v>
      </c>
      <c r="G3" s="31">
        <v>0</v>
      </c>
      <c r="H3" s="31">
        <v>0</v>
      </c>
      <c r="I3" s="31">
        <v>0</v>
      </c>
      <c r="J3" s="31">
        <v>0</v>
      </c>
      <c r="L3" s="131" t="str">
        <f t="shared" ref="L3:L53" si="4">IFERROR((D3/C3)*100,"")</f>
        <v/>
      </c>
      <c r="M3" s="131" t="str">
        <f t="shared" ref="M3:M53" si="5">IFERROR((E3/D3)*100,"")</f>
        <v/>
      </c>
      <c r="N3" s="131" t="str">
        <f t="shared" ref="N3:N53" si="6">IFERROR((F3/E3)*100,"")</f>
        <v/>
      </c>
      <c r="O3" s="131" t="str">
        <f t="shared" ref="O3:O53" si="7">IFERROR((G3/F3)*100,"")</f>
        <v/>
      </c>
      <c r="P3" s="131" t="str">
        <f t="shared" ref="P3:P53" si="8">IFERROR((H3/G3)*100,"")</f>
        <v/>
      </c>
      <c r="Q3" s="131" t="str">
        <f t="shared" ref="Q3:Q53" si="9">IFERROR((I3/H3)*100,"")</f>
        <v/>
      </c>
      <c r="R3" s="131" t="str">
        <f t="shared" ref="R3:R53" si="10">IFERROR((J3/I3)*100,"")</f>
        <v/>
      </c>
    </row>
    <row r="4" spans="1:18" x14ac:dyDescent="0.25">
      <c r="A4" s="35" t="s">
        <v>105</v>
      </c>
      <c r="B4" s="36">
        <v>71</v>
      </c>
      <c r="C4" s="131">
        <f>'Balans + RR'!E93</f>
        <v>0</v>
      </c>
      <c r="D4" s="31">
        <v>0</v>
      </c>
      <c r="E4" s="31">
        <v>0</v>
      </c>
      <c r="F4" s="31">
        <v>0</v>
      </c>
      <c r="G4" s="31">
        <v>0</v>
      </c>
      <c r="H4" s="31">
        <v>0</v>
      </c>
      <c r="I4" s="31">
        <v>0</v>
      </c>
      <c r="J4" s="31">
        <v>0</v>
      </c>
      <c r="L4" s="131" t="str">
        <f t="shared" si="4"/>
        <v/>
      </c>
      <c r="M4" s="131" t="str">
        <f t="shared" si="5"/>
        <v/>
      </c>
      <c r="N4" s="131" t="str">
        <f t="shared" si="6"/>
        <v/>
      </c>
      <c r="O4" s="131" t="str">
        <f t="shared" si="7"/>
        <v/>
      </c>
      <c r="P4" s="131" t="str">
        <f t="shared" si="8"/>
        <v/>
      </c>
      <c r="Q4" s="131" t="str">
        <f t="shared" si="9"/>
        <v/>
      </c>
      <c r="R4" s="131" t="str">
        <f t="shared" si="10"/>
        <v/>
      </c>
    </row>
    <row r="5" spans="1:18" x14ac:dyDescent="0.25">
      <c r="A5" s="35" t="s">
        <v>106</v>
      </c>
      <c r="B5" s="36">
        <v>72</v>
      </c>
      <c r="C5" s="131">
        <f>'Balans + RR'!E94</f>
        <v>0</v>
      </c>
      <c r="D5" s="31">
        <v>0</v>
      </c>
      <c r="E5" s="31">
        <v>0</v>
      </c>
      <c r="F5" s="31">
        <v>0</v>
      </c>
      <c r="G5" s="31">
        <v>0</v>
      </c>
      <c r="H5" s="31">
        <v>0</v>
      </c>
      <c r="I5" s="31">
        <v>0</v>
      </c>
      <c r="J5" s="31">
        <v>0</v>
      </c>
      <c r="L5" s="131" t="str">
        <f t="shared" si="4"/>
        <v/>
      </c>
      <c r="M5" s="131" t="str">
        <f t="shared" si="5"/>
        <v/>
      </c>
      <c r="N5" s="131" t="str">
        <f t="shared" si="6"/>
        <v/>
      </c>
      <c r="O5" s="131" t="str">
        <f t="shared" si="7"/>
        <v/>
      </c>
      <c r="P5" s="131" t="str">
        <f t="shared" si="8"/>
        <v/>
      </c>
      <c r="Q5" s="131" t="str">
        <f t="shared" si="9"/>
        <v/>
      </c>
      <c r="R5" s="131" t="str">
        <f t="shared" si="10"/>
        <v/>
      </c>
    </row>
    <row r="6" spans="1:18" x14ac:dyDescent="0.25">
      <c r="A6" s="35" t="s">
        <v>194</v>
      </c>
      <c r="B6" s="36">
        <v>73</v>
      </c>
      <c r="C6" s="131">
        <f>'Balans + RR'!E95</f>
        <v>0</v>
      </c>
      <c r="D6" s="31">
        <v>0</v>
      </c>
      <c r="E6" s="31">
        <v>0</v>
      </c>
      <c r="F6" s="31">
        <v>0</v>
      </c>
      <c r="G6" s="31">
        <v>0</v>
      </c>
      <c r="H6" s="31">
        <v>0</v>
      </c>
      <c r="I6" s="31">
        <v>0</v>
      </c>
      <c r="J6" s="31">
        <v>0</v>
      </c>
      <c r="L6" s="131" t="str">
        <f t="shared" si="4"/>
        <v/>
      </c>
      <c r="M6" s="131" t="str">
        <f t="shared" si="5"/>
        <v/>
      </c>
      <c r="N6" s="131" t="str">
        <f t="shared" si="6"/>
        <v/>
      </c>
      <c r="O6" s="131" t="str">
        <f t="shared" si="7"/>
        <v/>
      </c>
      <c r="P6" s="131" t="str">
        <f t="shared" si="8"/>
        <v/>
      </c>
      <c r="Q6" s="131" t="str">
        <f t="shared" si="9"/>
        <v/>
      </c>
      <c r="R6" s="131" t="str">
        <f t="shared" si="10"/>
        <v/>
      </c>
    </row>
    <row r="7" spans="1:18" s="25" customFormat="1" x14ac:dyDescent="0.25">
      <c r="A7" s="60" t="s">
        <v>195</v>
      </c>
      <c r="B7" s="61">
        <v>736</v>
      </c>
      <c r="C7" s="45">
        <f>'Balans + RR'!E96</f>
        <v>0</v>
      </c>
      <c r="D7" s="32">
        <v>0</v>
      </c>
      <c r="E7" s="32">
        <v>0</v>
      </c>
      <c r="F7" s="32">
        <v>0</v>
      </c>
      <c r="G7" s="32">
        <v>0</v>
      </c>
      <c r="H7" s="32">
        <v>0</v>
      </c>
      <c r="I7" s="32">
        <v>0</v>
      </c>
      <c r="J7" s="32">
        <v>0</v>
      </c>
      <c r="L7" s="131" t="str">
        <f t="shared" si="4"/>
        <v/>
      </c>
      <c r="M7" s="131" t="str">
        <f t="shared" si="5"/>
        <v/>
      </c>
      <c r="N7" s="131" t="str">
        <f t="shared" si="6"/>
        <v/>
      </c>
      <c r="O7" s="131" t="str">
        <f t="shared" si="7"/>
        <v/>
      </c>
      <c r="P7" s="131" t="str">
        <f t="shared" si="8"/>
        <v/>
      </c>
      <c r="Q7" s="131" t="str">
        <f t="shared" si="9"/>
        <v/>
      </c>
      <c r="R7" s="131" t="str">
        <f t="shared" si="10"/>
        <v/>
      </c>
    </row>
    <row r="8" spans="1:18" s="25" customFormat="1" x14ac:dyDescent="0.25">
      <c r="A8" s="60" t="s">
        <v>196</v>
      </c>
      <c r="B8" s="61">
        <v>736</v>
      </c>
      <c r="C8" s="45"/>
      <c r="D8" s="32">
        <v>0</v>
      </c>
      <c r="E8" s="32">
        <v>0</v>
      </c>
      <c r="F8" s="32">
        <v>0</v>
      </c>
      <c r="G8" s="32">
        <v>0</v>
      </c>
      <c r="H8" s="32">
        <v>0</v>
      </c>
      <c r="I8" s="32">
        <v>0</v>
      </c>
      <c r="J8" s="32">
        <v>0</v>
      </c>
      <c r="L8" s="131" t="str">
        <f t="shared" si="4"/>
        <v/>
      </c>
      <c r="M8" s="131" t="str">
        <f t="shared" si="5"/>
        <v/>
      </c>
      <c r="N8" s="131" t="str">
        <f t="shared" si="6"/>
        <v/>
      </c>
      <c r="O8" s="131" t="str">
        <f t="shared" si="7"/>
        <v/>
      </c>
      <c r="P8" s="131" t="str">
        <f t="shared" si="8"/>
        <v/>
      </c>
      <c r="Q8" s="131" t="str">
        <f t="shared" si="9"/>
        <v/>
      </c>
      <c r="R8" s="131" t="str">
        <f t="shared" si="10"/>
        <v/>
      </c>
    </row>
    <row r="9" spans="1:18" s="25" customFormat="1" x14ac:dyDescent="0.25">
      <c r="A9" s="60" t="s">
        <v>197</v>
      </c>
      <c r="B9" s="61">
        <v>736</v>
      </c>
      <c r="C9" s="45"/>
      <c r="D9" s="32">
        <v>0</v>
      </c>
      <c r="E9" s="32">
        <v>0</v>
      </c>
      <c r="F9" s="32">
        <v>0</v>
      </c>
      <c r="G9" s="32">
        <v>0</v>
      </c>
      <c r="H9" s="32">
        <v>0</v>
      </c>
      <c r="I9" s="32">
        <v>0</v>
      </c>
      <c r="J9" s="32">
        <v>0</v>
      </c>
      <c r="L9" s="131" t="str">
        <f t="shared" si="4"/>
        <v/>
      </c>
      <c r="M9" s="131" t="str">
        <f t="shared" si="5"/>
        <v/>
      </c>
      <c r="N9" s="131" t="str">
        <f t="shared" si="6"/>
        <v/>
      </c>
      <c r="O9" s="131" t="str">
        <f t="shared" si="7"/>
        <v/>
      </c>
      <c r="P9" s="131" t="str">
        <f t="shared" si="8"/>
        <v/>
      </c>
      <c r="Q9" s="131" t="str">
        <f t="shared" si="9"/>
        <v/>
      </c>
      <c r="R9" s="131" t="str">
        <f t="shared" si="10"/>
        <v/>
      </c>
    </row>
    <row r="10" spans="1:18" x14ac:dyDescent="0.25">
      <c r="A10" s="35" t="s">
        <v>198</v>
      </c>
      <c r="B10" s="36">
        <v>74</v>
      </c>
      <c r="C10" s="131">
        <f>'Balans + RR'!E97</f>
        <v>0</v>
      </c>
      <c r="D10" s="31">
        <v>0</v>
      </c>
      <c r="E10" s="31">
        <v>0</v>
      </c>
      <c r="F10" s="31">
        <v>0</v>
      </c>
      <c r="G10" s="31">
        <v>0</v>
      </c>
      <c r="H10" s="31">
        <v>0</v>
      </c>
      <c r="I10" s="31">
        <v>0</v>
      </c>
      <c r="J10" s="31">
        <v>0</v>
      </c>
      <c r="L10" s="131" t="str">
        <f t="shared" si="4"/>
        <v/>
      </c>
      <c r="M10" s="131" t="str">
        <f t="shared" si="5"/>
        <v/>
      </c>
      <c r="N10" s="131" t="str">
        <f t="shared" si="6"/>
        <v/>
      </c>
      <c r="O10" s="131" t="str">
        <f t="shared" si="7"/>
        <v/>
      </c>
      <c r="P10" s="131" t="str">
        <f t="shared" si="8"/>
        <v/>
      </c>
      <c r="Q10" s="131" t="str">
        <f t="shared" si="9"/>
        <v/>
      </c>
      <c r="R10" s="131" t="str">
        <f t="shared" si="10"/>
        <v/>
      </c>
    </row>
    <row r="11" spans="1:18" x14ac:dyDescent="0.25">
      <c r="A11" s="147" t="s">
        <v>110</v>
      </c>
      <c r="B11" s="148" t="s">
        <v>111</v>
      </c>
      <c r="C11" s="149">
        <f>+C12+C15+C16+C17+C20+C21+C22+C23</f>
        <v>0</v>
      </c>
      <c r="D11" s="150">
        <f>+D12+D15+D16+D17+D18+D19+D20+D21+D22+D23</f>
        <v>0</v>
      </c>
      <c r="E11" s="150">
        <f t="shared" ref="E11:J11" si="11">+E12+E15+E16+E17+E18+E19+E20+E21+E22+E23</f>
        <v>0</v>
      </c>
      <c r="F11" s="150">
        <f t="shared" si="11"/>
        <v>0</v>
      </c>
      <c r="G11" s="150">
        <f t="shared" ref="G11:H11" si="12">+G12+G15+G16+G17+G18+G19+G20+G21+G22+G23</f>
        <v>0</v>
      </c>
      <c r="H11" s="150">
        <f t="shared" si="12"/>
        <v>0</v>
      </c>
      <c r="I11" s="150">
        <f t="shared" si="11"/>
        <v>0</v>
      </c>
      <c r="J11" s="151">
        <f t="shared" si="11"/>
        <v>0</v>
      </c>
      <c r="L11" s="131" t="str">
        <f t="shared" si="4"/>
        <v/>
      </c>
      <c r="M11" s="131" t="str">
        <f t="shared" si="5"/>
        <v/>
      </c>
      <c r="N11" s="131" t="str">
        <f t="shared" si="6"/>
        <v/>
      </c>
      <c r="O11" s="131" t="str">
        <f t="shared" si="7"/>
        <v/>
      </c>
      <c r="P11" s="131" t="str">
        <f t="shared" si="8"/>
        <v/>
      </c>
      <c r="Q11" s="131" t="str">
        <f t="shared" si="9"/>
        <v/>
      </c>
      <c r="R11" s="131" t="str">
        <f t="shared" si="10"/>
        <v/>
      </c>
    </row>
    <row r="12" spans="1:18" x14ac:dyDescent="0.25">
      <c r="A12" s="133" t="s">
        <v>112</v>
      </c>
      <c r="B12" s="130">
        <v>60</v>
      </c>
      <c r="C12" s="131">
        <f t="shared" ref="C12:J12" si="13">SUM(C13:C14)</f>
        <v>0</v>
      </c>
      <c r="D12" s="131">
        <f>SUM(D13:D14)</f>
        <v>0</v>
      </c>
      <c r="E12" s="131">
        <f t="shared" si="13"/>
        <v>0</v>
      </c>
      <c r="F12" s="131">
        <f t="shared" si="13"/>
        <v>0</v>
      </c>
      <c r="G12" s="131">
        <f t="shared" ref="G12:H12" si="14">SUM(G13:G14)</f>
        <v>0</v>
      </c>
      <c r="H12" s="131">
        <f t="shared" si="14"/>
        <v>0</v>
      </c>
      <c r="I12" s="131">
        <f t="shared" si="13"/>
        <v>0</v>
      </c>
      <c r="J12" s="131">
        <f t="shared" si="13"/>
        <v>0</v>
      </c>
      <c r="L12" s="131" t="str">
        <f t="shared" si="4"/>
        <v/>
      </c>
      <c r="M12" s="131" t="str">
        <f t="shared" si="5"/>
        <v/>
      </c>
      <c r="N12" s="131" t="str">
        <f t="shared" si="6"/>
        <v/>
      </c>
      <c r="O12" s="131" t="str">
        <f t="shared" si="7"/>
        <v/>
      </c>
      <c r="P12" s="131" t="str">
        <f t="shared" si="8"/>
        <v/>
      </c>
      <c r="Q12" s="131" t="str">
        <f t="shared" si="9"/>
        <v/>
      </c>
      <c r="R12" s="131" t="str">
        <f t="shared" si="10"/>
        <v/>
      </c>
    </row>
    <row r="13" spans="1:18" x14ac:dyDescent="0.25">
      <c r="A13" s="37" t="s">
        <v>113</v>
      </c>
      <c r="B13" s="38" t="s">
        <v>114</v>
      </c>
      <c r="C13" s="45">
        <f>'Balans + RR'!E100</f>
        <v>0</v>
      </c>
      <c r="D13" s="32">
        <v>0</v>
      </c>
      <c r="E13" s="32">
        <v>0</v>
      </c>
      <c r="F13" s="32">
        <v>0</v>
      </c>
      <c r="G13" s="32">
        <v>0</v>
      </c>
      <c r="H13" s="32">
        <v>0</v>
      </c>
      <c r="I13" s="32">
        <v>0</v>
      </c>
      <c r="J13" s="32">
        <v>0</v>
      </c>
      <c r="L13" s="131" t="str">
        <f t="shared" si="4"/>
        <v/>
      </c>
      <c r="M13" s="131" t="str">
        <f t="shared" si="5"/>
        <v/>
      </c>
      <c r="N13" s="131" t="str">
        <f t="shared" si="6"/>
        <v/>
      </c>
      <c r="O13" s="131" t="str">
        <f t="shared" si="7"/>
        <v/>
      </c>
      <c r="P13" s="131" t="str">
        <f t="shared" si="8"/>
        <v/>
      </c>
      <c r="Q13" s="131" t="str">
        <f t="shared" si="9"/>
        <v/>
      </c>
      <c r="R13" s="131" t="str">
        <f t="shared" si="10"/>
        <v/>
      </c>
    </row>
    <row r="14" spans="1:18" x14ac:dyDescent="0.25">
      <c r="A14" s="37" t="s">
        <v>115</v>
      </c>
      <c r="B14" s="38">
        <v>609</v>
      </c>
      <c r="C14" s="131">
        <f>'Balans + RR'!E101</f>
        <v>0</v>
      </c>
      <c r="D14" s="32">
        <v>0</v>
      </c>
      <c r="E14" s="32">
        <v>0</v>
      </c>
      <c r="F14" s="32">
        <v>0</v>
      </c>
      <c r="G14" s="32">
        <v>0</v>
      </c>
      <c r="H14" s="32">
        <v>0</v>
      </c>
      <c r="I14" s="32">
        <v>0</v>
      </c>
      <c r="J14" s="32">
        <v>0</v>
      </c>
      <c r="L14" s="131" t="str">
        <f t="shared" si="4"/>
        <v/>
      </c>
      <c r="M14" s="131" t="str">
        <f t="shared" si="5"/>
        <v/>
      </c>
      <c r="N14" s="131" t="str">
        <f t="shared" si="6"/>
        <v/>
      </c>
      <c r="O14" s="131" t="str">
        <f t="shared" si="7"/>
        <v/>
      </c>
      <c r="P14" s="131" t="str">
        <f t="shared" si="8"/>
        <v/>
      </c>
      <c r="Q14" s="131" t="str">
        <f t="shared" si="9"/>
        <v/>
      </c>
      <c r="R14" s="131" t="str">
        <f t="shared" si="10"/>
        <v/>
      </c>
    </row>
    <row r="15" spans="1:18" x14ac:dyDescent="0.25">
      <c r="A15" s="35" t="s">
        <v>116</v>
      </c>
      <c r="B15" s="36">
        <v>61</v>
      </c>
      <c r="C15" s="131">
        <f>'Balans + RR'!E102</f>
        <v>0</v>
      </c>
      <c r="D15" s="31">
        <v>0</v>
      </c>
      <c r="E15" s="31">
        <v>0</v>
      </c>
      <c r="F15" s="31">
        <v>0</v>
      </c>
      <c r="G15" s="31">
        <v>0</v>
      </c>
      <c r="H15" s="31">
        <v>0</v>
      </c>
      <c r="I15" s="31">
        <v>0</v>
      </c>
      <c r="J15" s="31">
        <v>0</v>
      </c>
      <c r="L15" s="131" t="str">
        <f t="shared" si="4"/>
        <v/>
      </c>
      <c r="M15" s="131" t="str">
        <f t="shared" si="5"/>
        <v/>
      </c>
      <c r="N15" s="131" t="str">
        <f t="shared" si="6"/>
        <v/>
      </c>
      <c r="O15" s="131" t="str">
        <f t="shared" si="7"/>
        <v/>
      </c>
      <c r="P15" s="131" t="str">
        <f t="shared" si="8"/>
        <v/>
      </c>
      <c r="Q15" s="131" t="str">
        <f t="shared" si="9"/>
        <v/>
      </c>
      <c r="R15" s="131" t="str">
        <f t="shared" si="10"/>
        <v/>
      </c>
    </row>
    <row r="16" spans="1:18" x14ac:dyDescent="0.25">
      <c r="A16" s="35" t="s">
        <v>117</v>
      </c>
      <c r="B16" s="36">
        <v>62</v>
      </c>
      <c r="C16" s="131">
        <f>'Balans + RR'!E103</f>
        <v>0</v>
      </c>
      <c r="D16" s="31">
        <v>0</v>
      </c>
      <c r="E16" s="31">
        <v>0</v>
      </c>
      <c r="F16" s="31">
        <v>0</v>
      </c>
      <c r="G16" s="31">
        <v>0</v>
      </c>
      <c r="H16" s="31">
        <v>0</v>
      </c>
      <c r="I16" s="31">
        <v>0</v>
      </c>
      <c r="J16" s="31">
        <v>0</v>
      </c>
      <c r="L16" s="131" t="str">
        <f t="shared" si="4"/>
        <v/>
      </c>
      <c r="M16" s="131" t="str">
        <f t="shared" si="5"/>
        <v/>
      </c>
      <c r="N16" s="131" t="str">
        <f t="shared" si="6"/>
        <v/>
      </c>
      <c r="O16" s="131" t="str">
        <f t="shared" si="7"/>
        <v/>
      </c>
      <c r="P16" s="131" t="str">
        <f t="shared" si="8"/>
        <v/>
      </c>
      <c r="Q16" s="131" t="str">
        <f t="shared" si="9"/>
        <v/>
      </c>
      <c r="R16" s="131" t="str">
        <f t="shared" si="10"/>
        <v/>
      </c>
    </row>
    <row r="17" spans="1:18" x14ac:dyDescent="0.25">
      <c r="A17" s="39" t="s">
        <v>199</v>
      </c>
      <c r="B17" s="40">
        <v>630</v>
      </c>
      <c r="C17" s="131">
        <f>'Balans + RR'!E104</f>
        <v>0</v>
      </c>
      <c r="D17" s="31">
        <v>0</v>
      </c>
      <c r="E17" s="31">
        <v>0</v>
      </c>
      <c r="F17" s="31">
        <v>0</v>
      </c>
      <c r="G17" s="31">
        <v>0</v>
      </c>
      <c r="H17" s="31">
        <v>0</v>
      </c>
      <c r="I17" s="31">
        <v>0</v>
      </c>
      <c r="J17" s="31">
        <v>0</v>
      </c>
      <c r="L17" s="131" t="str">
        <f t="shared" si="4"/>
        <v/>
      </c>
      <c r="M17" s="131" t="str">
        <f t="shared" si="5"/>
        <v/>
      </c>
      <c r="N17" s="131" t="str">
        <f t="shared" si="6"/>
        <v/>
      </c>
      <c r="O17" s="131" t="str">
        <f t="shared" si="7"/>
        <v/>
      </c>
      <c r="P17" s="131" t="str">
        <f t="shared" si="8"/>
        <v/>
      </c>
      <c r="Q17" s="131" t="str">
        <f t="shared" si="9"/>
        <v/>
      </c>
      <c r="R17" s="131" t="str">
        <f t="shared" si="10"/>
        <v/>
      </c>
    </row>
    <row r="18" spans="1:18" x14ac:dyDescent="0.25">
      <c r="A18" s="39" t="s">
        <v>200</v>
      </c>
      <c r="B18" s="40">
        <v>630</v>
      </c>
      <c r="C18" s="131"/>
      <c r="D18" s="31">
        <v>0</v>
      </c>
      <c r="E18" s="31">
        <v>0</v>
      </c>
      <c r="F18" s="31">
        <v>0</v>
      </c>
      <c r="G18" s="31">
        <v>0</v>
      </c>
      <c r="H18" s="31">
        <v>0</v>
      </c>
      <c r="I18" s="31">
        <v>0</v>
      </c>
      <c r="J18" s="31">
        <v>0</v>
      </c>
      <c r="L18" s="131" t="str">
        <f t="shared" si="4"/>
        <v/>
      </c>
      <c r="M18" s="131" t="str">
        <f t="shared" si="5"/>
        <v/>
      </c>
      <c r="N18" s="131" t="str">
        <f t="shared" si="6"/>
        <v/>
      </c>
      <c r="O18" s="131" t="str">
        <f t="shared" si="7"/>
        <v/>
      </c>
      <c r="P18" s="131" t="str">
        <f t="shared" si="8"/>
        <v/>
      </c>
      <c r="Q18" s="131" t="str">
        <f t="shared" si="9"/>
        <v/>
      </c>
      <c r="R18" s="131" t="str">
        <f t="shared" si="10"/>
        <v/>
      </c>
    </row>
    <row r="19" spans="1:18" x14ac:dyDescent="0.25">
      <c r="A19" s="39" t="s">
        <v>201</v>
      </c>
      <c r="B19" s="40">
        <v>630</v>
      </c>
      <c r="C19" s="131"/>
      <c r="D19" s="31">
        <v>0</v>
      </c>
      <c r="E19" s="31">
        <v>0</v>
      </c>
      <c r="F19" s="31">
        <v>0</v>
      </c>
      <c r="G19" s="31">
        <v>0</v>
      </c>
      <c r="H19" s="31">
        <v>0</v>
      </c>
      <c r="I19" s="31">
        <v>0</v>
      </c>
      <c r="J19" s="31">
        <v>0</v>
      </c>
      <c r="L19" s="131" t="str">
        <f t="shared" si="4"/>
        <v/>
      </c>
      <c r="M19" s="131" t="str">
        <f t="shared" si="5"/>
        <v/>
      </c>
      <c r="N19" s="131" t="str">
        <f t="shared" si="6"/>
        <v/>
      </c>
      <c r="O19" s="131" t="str">
        <f t="shared" si="7"/>
        <v/>
      </c>
      <c r="P19" s="131" t="str">
        <f t="shared" si="8"/>
        <v/>
      </c>
      <c r="Q19" s="131" t="str">
        <f t="shared" si="9"/>
        <v/>
      </c>
      <c r="R19" s="131" t="str">
        <f t="shared" si="10"/>
        <v/>
      </c>
    </row>
    <row r="20" spans="1:18" x14ac:dyDescent="0.25">
      <c r="A20" s="35" t="s">
        <v>119</v>
      </c>
      <c r="B20" s="36" t="s">
        <v>120</v>
      </c>
      <c r="C20" s="131">
        <f>'Balans + RR'!E105</f>
        <v>0</v>
      </c>
      <c r="D20" s="31">
        <v>0</v>
      </c>
      <c r="E20" s="31">
        <v>0</v>
      </c>
      <c r="F20" s="31">
        <v>0</v>
      </c>
      <c r="G20" s="31">
        <v>0</v>
      </c>
      <c r="H20" s="31">
        <v>0</v>
      </c>
      <c r="I20" s="31">
        <v>0</v>
      </c>
      <c r="J20" s="31">
        <v>0</v>
      </c>
      <c r="L20" s="131" t="str">
        <f t="shared" si="4"/>
        <v/>
      </c>
      <c r="M20" s="131" t="str">
        <f t="shared" si="5"/>
        <v/>
      </c>
      <c r="N20" s="131" t="str">
        <f t="shared" si="6"/>
        <v/>
      </c>
      <c r="O20" s="131" t="str">
        <f t="shared" si="7"/>
        <v/>
      </c>
      <c r="P20" s="131" t="str">
        <f t="shared" si="8"/>
        <v/>
      </c>
      <c r="Q20" s="131" t="str">
        <f t="shared" si="9"/>
        <v/>
      </c>
      <c r="R20" s="131" t="str">
        <f t="shared" si="10"/>
        <v/>
      </c>
    </row>
    <row r="21" spans="1:18" x14ac:dyDescent="0.25">
      <c r="A21" s="35" t="s">
        <v>121</v>
      </c>
      <c r="B21" s="36" t="s">
        <v>122</v>
      </c>
      <c r="C21" s="131">
        <f>'Balans + RR'!E106</f>
        <v>0</v>
      </c>
      <c r="D21" s="31">
        <v>0</v>
      </c>
      <c r="E21" s="31">
        <v>0</v>
      </c>
      <c r="F21" s="31">
        <v>0</v>
      </c>
      <c r="G21" s="31">
        <v>0</v>
      </c>
      <c r="H21" s="31">
        <v>0</v>
      </c>
      <c r="I21" s="31">
        <v>0</v>
      </c>
      <c r="J21" s="31">
        <v>0</v>
      </c>
      <c r="L21" s="131" t="str">
        <f t="shared" si="4"/>
        <v/>
      </c>
      <c r="M21" s="131" t="str">
        <f t="shared" si="5"/>
        <v/>
      </c>
      <c r="N21" s="131" t="str">
        <f t="shared" si="6"/>
        <v/>
      </c>
      <c r="O21" s="131" t="str">
        <f t="shared" si="7"/>
        <v/>
      </c>
      <c r="P21" s="131" t="str">
        <f t="shared" si="8"/>
        <v/>
      </c>
      <c r="Q21" s="131" t="str">
        <f t="shared" si="9"/>
        <v/>
      </c>
      <c r="R21" s="131" t="str">
        <f t="shared" si="10"/>
        <v/>
      </c>
    </row>
    <row r="22" spans="1:18" x14ac:dyDescent="0.25">
      <c r="A22" s="35" t="s">
        <v>123</v>
      </c>
      <c r="B22" s="36" t="s">
        <v>124</v>
      </c>
      <c r="C22" s="131">
        <f>'Balans + RR'!E107</f>
        <v>0</v>
      </c>
      <c r="D22" s="31">
        <v>0</v>
      </c>
      <c r="E22" s="31">
        <v>0</v>
      </c>
      <c r="F22" s="31">
        <v>0</v>
      </c>
      <c r="G22" s="31">
        <v>0</v>
      </c>
      <c r="H22" s="31">
        <v>0</v>
      </c>
      <c r="I22" s="31">
        <v>0</v>
      </c>
      <c r="J22" s="31">
        <v>0</v>
      </c>
      <c r="L22" s="131" t="str">
        <f t="shared" si="4"/>
        <v/>
      </c>
      <c r="M22" s="131" t="str">
        <f t="shared" si="5"/>
        <v/>
      </c>
      <c r="N22" s="131" t="str">
        <f t="shared" si="6"/>
        <v/>
      </c>
      <c r="O22" s="131" t="str">
        <f t="shared" si="7"/>
        <v/>
      </c>
      <c r="P22" s="131" t="str">
        <f t="shared" si="8"/>
        <v/>
      </c>
      <c r="Q22" s="131" t="str">
        <f t="shared" si="9"/>
        <v/>
      </c>
      <c r="R22" s="131" t="str">
        <f t="shared" si="10"/>
        <v/>
      </c>
    </row>
    <row r="23" spans="1:18" x14ac:dyDescent="0.25">
      <c r="A23" s="35" t="s">
        <v>125</v>
      </c>
      <c r="B23" s="36">
        <v>649</v>
      </c>
      <c r="C23" s="131">
        <f>'Balans + RR'!E108</f>
        <v>0</v>
      </c>
      <c r="D23" s="31">
        <v>0</v>
      </c>
      <c r="E23" s="31">
        <v>0</v>
      </c>
      <c r="F23" s="31">
        <v>0</v>
      </c>
      <c r="G23" s="31">
        <v>0</v>
      </c>
      <c r="H23" s="31">
        <v>0</v>
      </c>
      <c r="I23" s="31">
        <v>0</v>
      </c>
      <c r="J23" s="31">
        <v>0</v>
      </c>
      <c r="L23" s="131" t="str">
        <f t="shared" si="4"/>
        <v/>
      </c>
      <c r="M23" s="131" t="str">
        <f t="shared" si="5"/>
        <v/>
      </c>
      <c r="N23" s="131" t="str">
        <f t="shared" si="6"/>
        <v/>
      </c>
      <c r="O23" s="131" t="str">
        <f t="shared" si="7"/>
        <v/>
      </c>
      <c r="P23" s="131" t="str">
        <f t="shared" si="8"/>
        <v/>
      </c>
      <c r="Q23" s="131" t="str">
        <f t="shared" si="9"/>
        <v/>
      </c>
      <c r="R23" s="131" t="str">
        <f t="shared" si="10"/>
        <v/>
      </c>
    </row>
    <row r="24" spans="1:18" x14ac:dyDescent="0.25">
      <c r="A24" s="147" t="s">
        <v>126</v>
      </c>
      <c r="B24" s="148" t="s">
        <v>127</v>
      </c>
      <c r="C24" s="149">
        <f t="shared" ref="C24:J24" si="15">+C2-C11</f>
        <v>0</v>
      </c>
      <c r="D24" s="150">
        <f t="shared" si="15"/>
        <v>0</v>
      </c>
      <c r="E24" s="150">
        <f t="shared" si="15"/>
        <v>0</v>
      </c>
      <c r="F24" s="152">
        <f t="shared" si="15"/>
        <v>0</v>
      </c>
      <c r="G24" s="152">
        <f t="shared" ref="G24:H24" si="16">+G2-G11</f>
        <v>0</v>
      </c>
      <c r="H24" s="152">
        <f t="shared" si="16"/>
        <v>0</v>
      </c>
      <c r="I24" s="152">
        <f t="shared" si="15"/>
        <v>0</v>
      </c>
      <c r="J24" s="153">
        <f t="shared" si="15"/>
        <v>0</v>
      </c>
      <c r="L24" s="131" t="str">
        <f t="shared" si="4"/>
        <v/>
      </c>
      <c r="M24" s="131" t="str">
        <f t="shared" si="5"/>
        <v/>
      </c>
      <c r="N24" s="131" t="str">
        <f t="shared" si="6"/>
        <v/>
      </c>
      <c r="O24" s="131" t="str">
        <f t="shared" si="7"/>
        <v/>
      </c>
      <c r="P24" s="131" t="str">
        <f t="shared" si="8"/>
        <v/>
      </c>
      <c r="Q24" s="131" t="str">
        <f t="shared" si="9"/>
        <v/>
      </c>
      <c r="R24" s="131" t="str">
        <f t="shared" si="10"/>
        <v/>
      </c>
    </row>
    <row r="25" spans="1:18" x14ac:dyDescent="0.25">
      <c r="A25" s="129" t="s">
        <v>128</v>
      </c>
      <c r="B25" s="130">
        <v>75</v>
      </c>
      <c r="C25" s="131">
        <f t="shared" ref="C25:J25" si="17">SUM(C26:C28)</f>
        <v>0</v>
      </c>
      <c r="D25" s="131">
        <f t="shared" si="17"/>
        <v>0</v>
      </c>
      <c r="E25" s="131">
        <f t="shared" si="17"/>
        <v>0</v>
      </c>
      <c r="F25" s="154">
        <f t="shared" si="17"/>
        <v>0</v>
      </c>
      <c r="G25" s="154">
        <f t="shared" ref="G25:H25" si="18">SUM(G26:G28)</f>
        <v>0</v>
      </c>
      <c r="H25" s="154">
        <f t="shared" si="18"/>
        <v>0</v>
      </c>
      <c r="I25" s="154">
        <f t="shared" si="17"/>
        <v>0</v>
      </c>
      <c r="J25" s="154">
        <f t="shared" si="17"/>
        <v>0</v>
      </c>
      <c r="L25" s="131" t="str">
        <f t="shared" si="4"/>
        <v/>
      </c>
      <c r="M25" s="131" t="str">
        <f t="shared" si="5"/>
        <v/>
      </c>
      <c r="N25" s="131" t="str">
        <f t="shared" si="6"/>
        <v/>
      </c>
      <c r="O25" s="131" t="str">
        <f t="shared" si="7"/>
        <v/>
      </c>
      <c r="P25" s="131" t="str">
        <f t="shared" si="8"/>
        <v/>
      </c>
      <c r="Q25" s="131" t="str">
        <f t="shared" si="9"/>
        <v/>
      </c>
      <c r="R25" s="131" t="str">
        <f t="shared" si="10"/>
        <v/>
      </c>
    </row>
    <row r="26" spans="1:18" x14ac:dyDescent="0.25">
      <c r="A26" s="35" t="s">
        <v>129</v>
      </c>
      <c r="B26" s="36">
        <v>750</v>
      </c>
      <c r="C26" s="131">
        <f>'Balans + RR'!E111</f>
        <v>0</v>
      </c>
      <c r="D26" s="31">
        <v>0</v>
      </c>
      <c r="E26" s="31">
        <v>0</v>
      </c>
      <c r="F26" s="31">
        <v>0</v>
      </c>
      <c r="G26" s="31">
        <v>0</v>
      </c>
      <c r="H26" s="31">
        <v>0</v>
      </c>
      <c r="I26" s="31">
        <v>0</v>
      </c>
      <c r="J26" s="31">
        <v>0</v>
      </c>
      <c r="L26" s="131" t="str">
        <f t="shared" si="4"/>
        <v/>
      </c>
      <c r="M26" s="131" t="str">
        <f t="shared" si="5"/>
        <v/>
      </c>
      <c r="N26" s="131" t="str">
        <f t="shared" si="6"/>
        <v/>
      </c>
      <c r="O26" s="131" t="str">
        <f t="shared" si="7"/>
        <v/>
      </c>
      <c r="P26" s="131" t="str">
        <f t="shared" si="8"/>
        <v/>
      </c>
      <c r="Q26" s="131" t="str">
        <f t="shared" si="9"/>
        <v/>
      </c>
      <c r="R26" s="131" t="str">
        <f t="shared" si="10"/>
        <v/>
      </c>
    </row>
    <row r="27" spans="1:18" x14ac:dyDescent="0.25">
      <c r="A27" s="35" t="s">
        <v>130</v>
      </c>
      <c r="B27" s="36">
        <v>751</v>
      </c>
      <c r="C27" s="131">
        <f>'Balans + RR'!E112</f>
        <v>0</v>
      </c>
      <c r="D27" s="31">
        <v>0</v>
      </c>
      <c r="E27" s="31">
        <v>0</v>
      </c>
      <c r="F27" s="31">
        <v>0</v>
      </c>
      <c r="G27" s="31">
        <v>0</v>
      </c>
      <c r="H27" s="31">
        <v>0</v>
      </c>
      <c r="I27" s="31">
        <v>0</v>
      </c>
      <c r="J27" s="31">
        <v>0</v>
      </c>
      <c r="L27" s="131" t="str">
        <f t="shared" si="4"/>
        <v/>
      </c>
      <c r="M27" s="131" t="str">
        <f t="shared" si="5"/>
        <v/>
      </c>
      <c r="N27" s="131" t="str">
        <f t="shared" si="6"/>
        <v/>
      </c>
      <c r="O27" s="131" t="str">
        <f t="shared" si="7"/>
        <v/>
      </c>
      <c r="P27" s="131" t="str">
        <f t="shared" si="8"/>
        <v/>
      </c>
      <c r="Q27" s="131" t="str">
        <f t="shared" si="9"/>
        <v/>
      </c>
      <c r="R27" s="131" t="str">
        <f t="shared" si="10"/>
        <v/>
      </c>
    </row>
    <row r="28" spans="1:18" x14ac:dyDescent="0.25">
      <c r="A28" s="35" t="s">
        <v>131</v>
      </c>
      <c r="B28" s="36" t="s">
        <v>132</v>
      </c>
      <c r="C28" s="131">
        <f>'Balans + RR'!E113</f>
        <v>0</v>
      </c>
      <c r="D28" s="31">
        <v>0</v>
      </c>
      <c r="E28" s="31">
        <v>0</v>
      </c>
      <c r="F28" s="31">
        <v>0</v>
      </c>
      <c r="G28" s="31">
        <v>0</v>
      </c>
      <c r="H28" s="31">
        <v>0</v>
      </c>
      <c r="I28" s="31">
        <v>0</v>
      </c>
      <c r="J28" s="31">
        <v>0</v>
      </c>
      <c r="L28" s="131" t="str">
        <f t="shared" si="4"/>
        <v/>
      </c>
      <c r="M28" s="131" t="str">
        <f t="shared" si="5"/>
        <v/>
      </c>
      <c r="N28" s="131" t="str">
        <f t="shared" si="6"/>
        <v/>
      </c>
      <c r="O28" s="131" t="str">
        <f t="shared" si="7"/>
        <v/>
      </c>
      <c r="P28" s="131" t="str">
        <f t="shared" si="8"/>
        <v/>
      </c>
      <c r="Q28" s="131" t="str">
        <f t="shared" si="9"/>
        <v/>
      </c>
      <c r="R28" s="131" t="str">
        <f t="shared" si="10"/>
        <v/>
      </c>
    </row>
    <row r="29" spans="1:18" x14ac:dyDescent="0.25">
      <c r="A29" s="129" t="s">
        <v>133</v>
      </c>
      <c r="B29" s="130">
        <v>65</v>
      </c>
      <c r="C29" s="131">
        <f t="shared" ref="C29:J29" si="19">SUM(C30:C34)</f>
        <v>0</v>
      </c>
      <c r="D29" s="131">
        <f>SUM(D30:D34)</f>
        <v>0</v>
      </c>
      <c r="E29" s="131">
        <f t="shared" si="19"/>
        <v>0</v>
      </c>
      <c r="F29" s="131">
        <f t="shared" si="19"/>
        <v>0</v>
      </c>
      <c r="G29" s="131">
        <f t="shared" ref="G29:H29" si="20">SUM(G30:G34)</f>
        <v>0</v>
      </c>
      <c r="H29" s="131">
        <f t="shared" si="20"/>
        <v>0</v>
      </c>
      <c r="I29" s="131">
        <f t="shared" si="19"/>
        <v>0</v>
      </c>
      <c r="J29" s="154">
        <f t="shared" si="19"/>
        <v>0</v>
      </c>
      <c r="L29" s="131" t="str">
        <f t="shared" si="4"/>
        <v/>
      </c>
      <c r="M29" s="131" t="str">
        <f t="shared" si="5"/>
        <v/>
      </c>
      <c r="N29" s="131" t="str">
        <f t="shared" si="6"/>
        <v/>
      </c>
      <c r="O29" s="131" t="str">
        <f t="shared" si="7"/>
        <v/>
      </c>
      <c r="P29" s="131" t="str">
        <f t="shared" si="8"/>
        <v/>
      </c>
      <c r="Q29" s="131" t="str">
        <f t="shared" si="9"/>
        <v/>
      </c>
      <c r="R29" s="131" t="str">
        <f t="shared" si="10"/>
        <v/>
      </c>
    </row>
    <row r="30" spans="1:18" x14ac:dyDescent="0.25">
      <c r="A30" s="39" t="s">
        <v>202</v>
      </c>
      <c r="B30" s="40">
        <v>650</v>
      </c>
      <c r="C30" s="131">
        <f>'Balans + RR'!E115</f>
        <v>0</v>
      </c>
      <c r="D30" s="31">
        <v>0</v>
      </c>
      <c r="E30" s="31">
        <v>0</v>
      </c>
      <c r="F30" s="31">
        <v>0</v>
      </c>
      <c r="G30" s="31">
        <v>0</v>
      </c>
      <c r="H30" s="31">
        <v>0</v>
      </c>
      <c r="I30" s="31">
        <v>0</v>
      </c>
      <c r="J30" s="31">
        <v>0</v>
      </c>
      <c r="L30" s="131" t="str">
        <f t="shared" si="4"/>
        <v/>
      </c>
      <c r="M30" s="131" t="str">
        <f t="shared" si="5"/>
        <v/>
      </c>
      <c r="N30" s="131" t="str">
        <f t="shared" si="6"/>
        <v/>
      </c>
      <c r="O30" s="131" t="str">
        <f t="shared" si="7"/>
        <v/>
      </c>
      <c r="P30" s="131" t="str">
        <f t="shared" si="8"/>
        <v/>
      </c>
      <c r="Q30" s="131" t="str">
        <f t="shared" si="9"/>
        <v/>
      </c>
      <c r="R30" s="131" t="str">
        <f t="shared" si="10"/>
        <v/>
      </c>
    </row>
    <row r="31" spans="1:18" x14ac:dyDescent="0.25">
      <c r="A31" s="39" t="s">
        <v>203</v>
      </c>
      <c r="B31" s="40">
        <v>650</v>
      </c>
      <c r="C31" s="131"/>
      <c r="D31" s="31">
        <v>0</v>
      </c>
      <c r="E31" s="31">
        <v>0</v>
      </c>
      <c r="F31" s="31">
        <v>0</v>
      </c>
      <c r="G31" s="31">
        <v>0</v>
      </c>
      <c r="H31" s="31">
        <v>0</v>
      </c>
      <c r="I31" s="31">
        <v>0</v>
      </c>
      <c r="J31" s="31">
        <v>0</v>
      </c>
      <c r="L31" s="131" t="str">
        <f t="shared" si="4"/>
        <v/>
      </c>
      <c r="M31" s="131" t="str">
        <f t="shared" si="5"/>
        <v/>
      </c>
      <c r="N31" s="131" t="str">
        <f t="shared" si="6"/>
        <v/>
      </c>
      <c r="O31" s="131" t="str">
        <f t="shared" si="7"/>
        <v/>
      </c>
      <c r="P31" s="131" t="str">
        <f t="shared" si="8"/>
        <v/>
      </c>
      <c r="Q31" s="131" t="str">
        <f t="shared" si="9"/>
        <v/>
      </c>
      <c r="R31" s="131" t="str">
        <f t="shared" si="10"/>
        <v/>
      </c>
    </row>
    <row r="32" spans="1:18" x14ac:dyDescent="0.25">
      <c r="A32" s="39" t="s">
        <v>204</v>
      </c>
      <c r="B32" s="40">
        <v>650</v>
      </c>
      <c r="C32" s="131"/>
      <c r="D32" s="31">
        <v>0</v>
      </c>
      <c r="E32" s="31">
        <v>0</v>
      </c>
      <c r="F32" s="31">
        <v>0</v>
      </c>
      <c r="G32" s="31">
        <v>0</v>
      </c>
      <c r="H32" s="31">
        <v>0</v>
      </c>
      <c r="I32" s="31">
        <v>0</v>
      </c>
      <c r="J32" s="31">
        <v>0</v>
      </c>
      <c r="L32" s="131" t="str">
        <f t="shared" si="4"/>
        <v/>
      </c>
      <c r="M32" s="131" t="str">
        <f t="shared" si="5"/>
        <v/>
      </c>
      <c r="N32" s="131" t="str">
        <f t="shared" si="6"/>
        <v/>
      </c>
      <c r="O32" s="131" t="str">
        <f t="shared" si="7"/>
        <v/>
      </c>
      <c r="P32" s="131" t="str">
        <f t="shared" si="8"/>
        <v/>
      </c>
      <c r="Q32" s="131" t="str">
        <f t="shared" si="9"/>
        <v/>
      </c>
      <c r="R32" s="131" t="str">
        <f t="shared" si="10"/>
        <v/>
      </c>
    </row>
    <row r="33" spans="1:18" x14ac:dyDescent="0.25">
      <c r="A33" s="39" t="s">
        <v>135</v>
      </c>
      <c r="B33" s="40">
        <v>651</v>
      </c>
      <c r="C33" s="131">
        <f>'Balans + RR'!E116</f>
        <v>0</v>
      </c>
      <c r="D33" s="31">
        <v>0</v>
      </c>
      <c r="E33" s="31">
        <v>0</v>
      </c>
      <c r="F33" s="31">
        <v>0</v>
      </c>
      <c r="G33" s="31">
        <v>0</v>
      </c>
      <c r="H33" s="31">
        <v>0</v>
      </c>
      <c r="I33" s="31">
        <v>0</v>
      </c>
      <c r="J33" s="31">
        <v>0</v>
      </c>
      <c r="L33" s="131" t="str">
        <f t="shared" si="4"/>
        <v/>
      </c>
      <c r="M33" s="131" t="str">
        <f t="shared" si="5"/>
        <v/>
      </c>
      <c r="N33" s="131" t="str">
        <f t="shared" si="6"/>
        <v/>
      </c>
      <c r="O33" s="131" t="str">
        <f t="shared" si="7"/>
        <v/>
      </c>
      <c r="P33" s="131" t="str">
        <f t="shared" si="8"/>
        <v/>
      </c>
      <c r="Q33" s="131" t="str">
        <f t="shared" si="9"/>
        <v/>
      </c>
      <c r="R33" s="131" t="str">
        <f t="shared" si="10"/>
        <v/>
      </c>
    </row>
    <row r="34" spans="1:18" x14ac:dyDescent="0.25">
      <c r="A34" s="35" t="s">
        <v>136</v>
      </c>
      <c r="B34" s="36" t="s">
        <v>137</v>
      </c>
      <c r="C34" s="131">
        <f>'Balans + RR'!E117</f>
        <v>0</v>
      </c>
      <c r="D34" s="31">
        <v>0</v>
      </c>
      <c r="E34" s="31">
        <v>0</v>
      </c>
      <c r="F34" s="31">
        <v>0</v>
      </c>
      <c r="G34" s="31">
        <v>0</v>
      </c>
      <c r="H34" s="31">
        <v>0</v>
      </c>
      <c r="I34" s="31">
        <v>0</v>
      </c>
      <c r="J34" s="31">
        <v>0</v>
      </c>
      <c r="L34" s="131" t="str">
        <f t="shared" si="4"/>
        <v/>
      </c>
      <c r="M34" s="131" t="str">
        <f t="shared" si="5"/>
        <v/>
      </c>
      <c r="N34" s="131" t="str">
        <f t="shared" si="6"/>
        <v/>
      </c>
      <c r="O34" s="131" t="str">
        <f t="shared" si="7"/>
        <v/>
      </c>
      <c r="P34" s="131" t="str">
        <f t="shared" si="8"/>
        <v/>
      </c>
      <c r="Q34" s="131" t="str">
        <f t="shared" si="9"/>
        <v/>
      </c>
      <c r="R34" s="131" t="str">
        <f t="shared" si="10"/>
        <v/>
      </c>
    </row>
    <row r="35" spans="1:18" x14ac:dyDescent="0.25">
      <c r="A35" s="147" t="s">
        <v>138</v>
      </c>
      <c r="B35" s="148" t="s">
        <v>139</v>
      </c>
      <c r="C35" s="149">
        <f t="shared" ref="C35:J35" si="21">C24+C25-C29</f>
        <v>0</v>
      </c>
      <c r="D35" s="150">
        <f t="shared" si="21"/>
        <v>0</v>
      </c>
      <c r="E35" s="150">
        <f t="shared" si="21"/>
        <v>0</v>
      </c>
      <c r="F35" s="150">
        <f t="shared" si="21"/>
        <v>0</v>
      </c>
      <c r="G35" s="150">
        <f t="shared" ref="G35:H35" si="22">G24+G25-G29</f>
        <v>0</v>
      </c>
      <c r="H35" s="150">
        <f t="shared" si="22"/>
        <v>0</v>
      </c>
      <c r="I35" s="150">
        <f t="shared" si="21"/>
        <v>0</v>
      </c>
      <c r="J35" s="151">
        <f t="shared" si="21"/>
        <v>0</v>
      </c>
      <c r="L35" s="131" t="str">
        <f t="shared" si="4"/>
        <v/>
      </c>
      <c r="M35" s="131" t="str">
        <f t="shared" si="5"/>
        <v/>
      </c>
      <c r="N35" s="131" t="str">
        <f t="shared" si="6"/>
        <v/>
      </c>
      <c r="O35" s="131" t="str">
        <f t="shared" si="7"/>
        <v/>
      </c>
      <c r="P35" s="131" t="str">
        <f t="shared" si="8"/>
        <v/>
      </c>
      <c r="Q35" s="131" t="str">
        <f t="shared" si="9"/>
        <v/>
      </c>
      <c r="R35" s="131" t="str">
        <f t="shared" si="10"/>
        <v/>
      </c>
    </row>
    <row r="36" spans="1:18" x14ac:dyDescent="0.25">
      <c r="A36" s="129" t="s">
        <v>140</v>
      </c>
      <c r="B36" s="130">
        <v>76</v>
      </c>
      <c r="C36" s="131">
        <f t="shared" ref="C36:J36" si="23">SUM(C37:C41)</f>
        <v>0</v>
      </c>
      <c r="D36" s="131">
        <f t="shared" si="23"/>
        <v>0</v>
      </c>
      <c r="E36" s="131">
        <f t="shared" si="23"/>
        <v>0</v>
      </c>
      <c r="F36" s="131">
        <f t="shared" si="23"/>
        <v>0</v>
      </c>
      <c r="G36" s="131">
        <f t="shared" ref="G36:H36" si="24">SUM(G37:G41)</f>
        <v>0</v>
      </c>
      <c r="H36" s="131">
        <f t="shared" si="24"/>
        <v>0</v>
      </c>
      <c r="I36" s="131">
        <f t="shared" si="23"/>
        <v>0</v>
      </c>
      <c r="J36" s="131">
        <f t="shared" si="23"/>
        <v>0</v>
      </c>
      <c r="L36" s="131" t="str">
        <f t="shared" si="4"/>
        <v/>
      </c>
      <c r="M36" s="131" t="str">
        <f t="shared" si="5"/>
        <v/>
      </c>
      <c r="N36" s="131" t="str">
        <f t="shared" si="6"/>
        <v/>
      </c>
      <c r="O36" s="131" t="str">
        <f t="shared" si="7"/>
        <v/>
      </c>
      <c r="P36" s="131" t="str">
        <f t="shared" si="8"/>
        <v/>
      </c>
      <c r="Q36" s="131" t="str">
        <f t="shared" si="9"/>
        <v/>
      </c>
      <c r="R36" s="131" t="str">
        <f t="shared" si="10"/>
        <v/>
      </c>
    </row>
    <row r="37" spans="1:18" x14ac:dyDescent="0.25">
      <c r="A37" s="39" t="s">
        <v>141</v>
      </c>
      <c r="B37" s="40">
        <v>760</v>
      </c>
      <c r="C37" s="131">
        <f>'Balans + RR'!E120</f>
        <v>0</v>
      </c>
      <c r="D37" s="31">
        <v>0</v>
      </c>
      <c r="E37" s="31">
        <v>0</v>
      </c>
      <c r="F37" s="31">
        <v>0</v>
      </c>
      <c r="G37" s="31">
        <v>0</v>
      </c>
      <c r="H37" s="31">
        <v>0</v>
      </c>
      <c r="I37" s="31">
        <v>0</v>
      </c>
      <c r="J37" s="31">
        <v>0</v>
      </c>
      <c r="L37" s="131" t="str">
        <f t="shared" si="4"/>
        <v/>
      </c>
      <c r="M37" s="131" t="str">
        <f t="shared" si="5"/>
        <v/>
      </c>
      <c r="N37" s="131" t="str">
        <f t="shared" si="6"/>
        <v/>
      </c>
      <c r="O37" s="131" t="str">
        <f t="shared" si="7"/>
        <v/>
      </c>
      <c r="P37" s="131" t="str">
        <f t="shared" si="8"/>
        <v/>
      </c>
      <c r="Q37" s="131" t="str">
        <f t="shared" si="9"/>
        <v/>
      </c>
      <c r="R37" s="131" t="str">
        <f t="shared" si="10"/>
        <v/>
      </c>
    </row>
    <row r="38" spans="1:18" x14ac:dyDescent="0.25">
      <c r="A38" s="39" t="s">
        <v>142</v>
      </c>
      <c r="B38" s="40">
        <v>761</v>
      </c>
      <c r="C38" s="131">
        <f>'Balans + RR'!E121</f>
        <v>0</v>
      </c>
      <c r="D38" s="31">
        <v>0</v>
      </c>
      <c r="E38" s="31">
        <v>0</v>
      </c>
      <c r="F38" s="31">
        <v>0</v>
      </c>
      <c r="G38" s="31">
        <v>0</v>
      </c>
      <c r="H38" s="31">
        <v>0</v>
      </c>
      <c r="I38" s="31">
        <v>0</v>
      </c>
      <c r="J38" s="31">
        <v>0</v>
      </c>
      <c r="L38" s="131" t="str">
        <f t="shared" si="4"/>
        <v/>
      </c>
      <c r="M38" s="131" t="str">
        <f t="shared" si="5"/>
        <v/>
      </c>
      <c r="N38" s="131" t="str">
        <f t="shared" si="6"/>
        <v/>
      </c>
      <c r="O38" s="131" t="str">
        <f t="shared" si="7"/>
        <v/>
      </c>
      <c r="P38" s="131" t="str">
        <f t="shared" si="8"/>
        <v/>
      </c>
      <c r="Q38" s="131" t="str">
        <f t="shared" si="9"/>
        <v/>
      </c>
      <c r="R38" s="131" t="str">
        <f t="shared" si="10"/>
        <v/>
      </c>
    </row>
    <row r="39" spans="1:18" x14ac:dyDescent="0.25">
      <c r="A39" s="39" t="s">
        <v>143</v>
      </c>
      <c r="B39" s="40">
        <v>762</v>
      </c>
      <c r="C39" s="131">
        <f>'Balans + RR'!E122</f>
        <v>0</v>
      </c>
      <c r="D39" s="31">
        <v>0</v>
      </c>
      <c r="E39" s="31">
        <v>0</v>
      </c>
      <c r="F39" s="31">
        <v>0</v>
      </c>
      <c r="G39" s="31">
        <v>0</v>
      </c>
      <c r="H39" s="31">
        <v>0</v>
      </c>
      <c r="I39" s="31">
        <v>0</v>
      </c>
      <c r="J39" s="31">
        <v>0</v>
      </c>
      <c r="L39" s="131" t="str">
        <f t="shared" si="4"/>
        <v/>
      </c>
      <c r="M39" s="131" t="str">
        <f t="shared" si="5"/>
        <v/>
      </c>
      <c r="N39" s="131" t="str">
        <f t="shared" si="6"/>
        <v/>
      </c>
      <c r="O39" s="131" t="str">
        <f t="shared" si="7"/>
        <v/>
      </c>
      <c r="P39" s="131" t="str">
        <f t="shared" si="8"/>
        <v/>
      </c>
      <c r="Q39" s="131" t="str">
        <f t="shared" si="9"/>
        <v/>
      </c>
      <c r="R39" s="131" t="str">
        <f t="shared" si="10"/>
        <v/>
      </c>
    </row>
    <row r="40" spans="1:18" x14ac:dyDescent="0.25">
      <c r="A40" s="39" t="s">
        <v>144</v>
      </c>
      <c r="B40" s="40">
        <v>763</v>
      </c>
      <c r="C40" s="131">
        <f>'Balans + RR'!E123</f>
        <v>0</v>
      </c>
      <c r="D40" s="31">
        <v>0</v>
      </c>
      <c r="E40" s="31">
        <v>0</v>
      </c>
      <c r="F40" s="31">
        <v>0</v>
      </c>
      <c r="G40" s="31">
        <v>0</v>
      </c>
      <c r="H40" s="31">
        <v>0</v>
      </c>
      <c r="I40" s="31">
        <v>0</v>
      </c>
      <c r="J40" s="31">
        <v>0</v>
      </c>
      <c r="L40" s="131" t="str">
        <f t="shared" si="4"/>
        <v/>
      </c>
      <c r="M40" s="131" t="str">
        <f t="shared" si="5"/>
        <v/>
      </c>
      <c r="N40" s="131" t="str">
        <f t="shared" si="6"/>
        <v/>
      </c>
      <c r="O40" s="131" t="str">
        <f t="shared" si="7"/>
        <v/>
      </c>
      <c r="P40" s="131" t="str">
        <f t="shared" si="8"/>
        <v/>
      </c>
      <c r="Q40" s="131" t="str">
        <f t="shared" si="9"/>
        <v/>
      </c>
      <c r="R40" s="131" t="str">
        <f t="shared" si="10"/>
        <v/>
      </c>
    </row>
    <row r="41" spans="1:18" x14ac:dyDescent="0.25">
      <c r="A41" s="39" t="s">
        <v>145</v>
      </c>
      <c r="B41" s="40" t="s">
        <v>146</v>
      </c>
      <c r="C41" s="131">
        <f>'Balans + RR'!E124</f>
        <v>0</v>
      </c>
      <c r="D41" s="31">
        <v>0</v>
      </c>
      <c r="E41" s="31">
        <v>0</v>
      </c>
      <c r="F41" s="31">
        <v>0</v>
      </c>
      <c r="G41" s="31">
        <v>0</v>
      </c>
      <c r="H41" s="31">
        <v>0</v>
      </c>
      <c r="I41" s="31">
        <v>0</v>
      </c>
      <c r="J41" s="31">
        <v>0</v>
      </c>
      <c r="L41" s="131" t="str">
        <f t="shared" si="4"/>
        <v/>
      </c>
      <c r="M41" s="131" t="str">
        <f t="shared" si="5"/>
        <v/>
      </c>
      <c r="N41" s="131" t="str">
        <f t="shared" si="6"/>
        <v/>
      </c>
      <c r="O41" s="131" t="str">
        <f t="shared" si="7"/>
        <v/>
      </c>
      <c r="P41" s="131" t="str">
        <f t="shared" si="8"/>
        <v/>
      </c>
      <c r="Q41" s="131" t="str">
        <f t="shared" si="9"/>
        <v/>
      </c>
      <c r="R41" s="131" t="str">
        <f t="shared" si="10"/>
        <v/>
      </c>
    </row>
    <row r="42" spans="1:18" x14ac:dyDescent="0.25">
      <c r="A42" s="129" t="s">
        <v>147</v>
      </c>
      <c r="B42" s="130">
        <v>66</v>
      </c>
      <c r="C42" s="131">
        <f t="shared" ref="C42:J42" si="25">SUM(C43:C48)</f>
        <v>0</v>
      </c>
      <c r="D42" s="131">
        <f t="shared" si="25"/>
        <v>0</v>
      </c>
      <c r="E42" s="131">
        <f t="shared" si="25"/>
        <v>0</v>
      </c>
      <c r="F42" s="131">
        <f t="shared" si="25"/>
        <v>0</v>
      </c>
      <c r="G42" s="131">
        <f t="shared" ref="G42:H42" si="26">SUM(G43:G48)</f>
        <v>0</v>
      </c>
      <c r="H42" s="131">
        <f t="shared" si="26"/>
        <v>0</v>
      </c>
      <c r="I42" s="131">
        <f t="shared" si="25"/>
        <v>0</v>
      </c>
      <c r="J42" s="131">
        <f t="shared" si="25"/>
        <v>0</v>
      </c>
      <c r="L42" s="131" t="str">
        <f t="shared" si="4"/>
        <v/>
      </c>
      <c r="M42" s="131" t="str">
        <f t="shared" si="5"/>
        <v/>
      </c>
      <c r="N42" s="131" t="str">
        <f t="shared" si="6"/>
        <v/>
      </c>
      <c r="O42" s="131" t="str">
        <f t="shared" si="7"/>
        <v/>
      </c>
      <c r="P42" s="131" t="str">
        <f t="shared" si="8"/>
        <v/>
      </c>
      <c r="Q42" s="131" t="str">
        <f t="shared" si="9"/>
        <v/>
      </c>
      <c r="R42" s="131" t="str">
        <f t="shared" si="10"/>
        <v/>
      </c>
    </row>
    <row r="43" spans="1:18" x14ac:dyDescent="0.25">
      <c r="A43" s="35" t="s">
        <v>148</v>
      </c>
      <c r="B43" s="36">
        <v>660</v>
      </c>
      <c r="C43" s="131">
        <f>'Balans + RR'!E126</f>
        <v>0</v>
      </c>
      <c r="D43" s="31">
        <v>0</v>
      </c>
      <c r="E43" s="31">
        <v>0</v>
      </c>
      <c r="F43" s="31">
        <v>0</v>
      </c>
      <c r="G43" s="31">
        <v>0</v>
      </c>
      <c r="H43" s="31">
        <v>0</v>
      </c>
      <c r="I43" s="31">
        <v>0</v>
      </c>
      <c r="J43" s="31">
        <v>0</v>
      </c>
      <c r="L43" s="131" t="str">
        <f t="shared" si="4"/>
        <v/>
      </c>
      <c r="M43" s="131" t="str">
        <f t="shared" si="5"/>
        <v/>
      </c>
      <c r="N43" s="131" t="str">
        <f t="shared" si="6"/>
        <v/>
      </c>
      <c r="O43" s="131" t="str">
        <f t="shared" si="7"/>
        <v/>
      </c>
      <c r="P43" s="131" t="str">
        <f t="shared" si="8"/>
        <v/>
      </c>
      <c r="Q43" s="131" t="str">
        <f t="shared" si="9"/>
        <v/>
      </c>
      <c r="R43" s="131" t="str">
        <f t="shared" si="10"/>
        <v/>
      </c>
    </row>
    <row r="44" spans="1:18" x14ac:dyDescent="0.25">
      <c r="A44" s="35" t="s">
        <v>149</v>
      </c>
      <c r="B44" s="36">
        <v>661</v>
      </c>
      <c r="C44" s="131">
        <f>'Balans + RR'!E127</f>
        <v>0</v>
      </c>
      <c r="D44" s="31">
        <v>0</v>
      </c>
      <c r="E44" s="31">
        <v>0</v>
      </c>
      <c r="F44" s="31">
        <v>0</v>
      </c>
      <c r="G44" s="31">
        <v>0</v>
      </c>
      <c r="H44" s="31">
        <v>0</v>
      </c>
      <c r="I44" s="31">
        <v>0</v>
      </c>
      <c r="J44" s="31">
        <v>0</v>
      </c>
      <c r="L44" s="131" t="str">
        <f t="shared" si="4"/>
        <v/>
      </c>
      <c r="M44" s="131" t="str">
        <f t="shared" si="5"/>
        <v/>
      </c>
      <c r="N44" s="131" t="str">
        <f t="shared" si="6"/>
        <v/>
      </c>
      <c r="O44" s="131" t="str">
        <f t="shared" si="7"/>
        <v/>
      </c>
      <c r="P44" s="131" t="str">
        <f t="shared" si="8"/>
        <v/>
      </c>
      <c r="Q44" s="131" t="str">
        <f t="shared" si="9"/>
        <v/>
      </c>
      <c r="R44" s="131" t="str">
        <f t="shared" si="10"/>
        <v/>
      </c>
    </row>
    <row r="45" spans="1:18" x14ac:dyDescent="0.25">
      <c r="A45" s="35" t="s">
        <v>150</v>
      </c>
      <c r="B45" s="36">
        <v>662</v>
      </c>
      <c r="C45" s="131">
        <f>'Balans + RR'!E128</f>
        <v>0</v>
      </c>
      <c r="D45" s="31">
        <v>0</v>
      </c>
      <c r="E45" s="31">
        <v>0</v>
      </c>
      <c r="F45" s="31">
        <v>0</v>
      </c>
      <c r="G45" s="31">
        <v>0</v>
      </c>
      <c r="H45" s="31">
        <v>0</v>
      </c>
      <c r="I45" s="31">
        <v>0</v>
      </c>
      <c r="J45" s="31">
        <v>0</v>
      </c>
      <c r="L45" s="131" t="str">
        <f t="shared" si="4"/>
        <v/>
      </c>
      <c r="M45" s="131" t="str">
        <f t="shared" si="5"/>
        <v/>
      </c>
      <c r="N45" s="131" t="str">
        <f t="shared" si="6"/>
        <v/>
      </c>
      <c r="O45" s="131" t="str">
        <f t="shared" si="7"/>
        <v/>
      </c>
      <c r="P45" s="131" t="str">
        <f t="shared" si="8"/>
        <v/>
      </c>
      <c r="Q45" s="131" t="str">
        <f t="shared" si="9"/>
        <v/>
      </c>
      <c r="R45" s="131" t="str">
        <f t="shared" si="10"/>
        <v/>
      </c>
    </row>
    <row r="46" spans="1:18" x14ac:dyDescent="0.25">
      <c r="A46" s="35" t="s">
        <v>151</v>
      </c>
      <c r="B46" s="36">
        <v>663</v>
      </c>
      <c r="C46" s="131">
        <f>'Balans + RR'!E129</f>
        <v>0</v>
      </c>
      <c r="D46" s="31">
        <v>0</v>
      </c>
      <c r="E46" s="31">
        <v>0</v>
      </c>
      <c r="F46" s="31">
        <v>0</v>
      </c>
      <c r="G46" s="31">
        <v>0</v>
      </c>
      <c r="H46" s="31">
        <v>0</v>
      </c>
      <c r="I46" s="31">
        <v>0</v>
      </c>
      <c r="J46" s="31">
        <v>0</v>
      </c>
      <c r="L46" s="131" t="str">
        <f t="shared" si="4"/>
        <v/>
      </c>
      <c r="M46" s="131" t="str">
        <f t="shared" si="5"/>
        <v/>
      </c>
      <c r="N46" s="131" t="str">
        <f t="shared" si="6"/>
        <v/>
      </c>
      <c r="O46" s="131" t="str">
        <f t="shared" si="7"/>
        <v/>
      </c>
      <c r="P46" s="131" t="str">
        <f t="shared" si="8"/>
        <v/>
      </c>
      <c r="Q46" s="131" t="str">
        <f t="shared" si="9"/>
        <v/>
      </c>
      <c r="R46" s="131" t="str">
        <f t="shared" si="10"/>
        <v/>
      </c>
    </row>
    <row r="47" spans="1:18" x14ac:dyDescent="0.25">
      <c r="A47" s="35" t="s">
        <v>152</v>
      </c>
      <c r="B47" s="36" t="s">
        <v>153</v>
      </c>
      <c r="C47" s="131">
        <f>'Balans + RR'!E130</f>
        <v>0</v>
      </c>
      <c r="D47" s="31">
        <v>0</v>
      </c>
      <c r="E47" s="31">
        <v>0</v>
      </c>
      <c r="F47" s="31">
        <v>0</v>
      </c>
      <c r="G47" s="31">
        <v>0</v>
      </c>
      <c r="H47" s="31">
        <v>0</v>
      </c>
      <c r="I47" s="31">
        <v>0</v>
      </c>
      <c r="J47" s="31">
        <v>0</v>
      </c>
      <c r="L47" s="131" t="str">
        <f t="shared" si="4"/>
        <v/>
      </c>
      <c r="M47" s="131" t="str">
        <f t="shared" si="5"/>
        <v/>
      </c>
      <c r="N47" s="131" t="str">
        <f t="shared" si="6"/>
        <v/>
      </c>
      <c r="O47" s="131" t="str">
        <f t="shared" si="7"/>
        <v/>
      </c>
      <c r="P47" s="131" t="str">
        <f t="shared" si="8"/>
        <v/>
      </c>
      <c r="Q47" s="131" t="str">
        <f t="shared" si="9"/>
        <v/>
      </c>
      <c r="R47" s="131" t="str">
        <f t="shared" si="10"/>
        <v/>
      </c>
    </row>
    <row r="48" spans="1:18" x14ac:dyDescent="0.25">
      <c r="A48" s="35" t="s">
        <v>154</v>
      </c>
      <c r="B48" s="36">
        <v>669</v>
      </c>
      <c r="C48" s="131">
        <f>'Balans + RR'!E131</f>
        <v>0</v>
      </c>
      <c r="D48" s="31">
        <v>0</v>
      </c>
      <c r="E48" s="31">
        <v>0</v>
      </c>
      <c r="F48" s="31">
        <v>0</v>
      </c>
      <c r="G48" s="31">
        <v>0</v>
      </c>
      <c r="H48" s="31">
        <v>0</v>
      </c>
      <c r="I48" s="31">
        <v>0</v>
      </c>
      <c r="J48" s="31">
        <v>0</v>
      </c>
      <c r="L48" s="131" t="str">
        <f t="shared" si="4"/>
        <v/>
      </c>
      <c r="M48" s="131" t="str">
        <f t="shared" si="5"/>
        <v/>
      </c>
      <c r="N48" s="131" t="str">
        <f t="shared" si="6"/>
        <v/>
      </c>
      <c r="O48" s="131" t="str">
        <f t="shared" si="7"/>
        <v/>
      </c>
      <c r="P48" s="131" t="str">
        <f t="shared" si="8"/>
        <v/>
      </c>
      <c r="Q48" s="131" t="str">
        <f t="shared" si="9"/>
        <v/>
      </c>
      <c r="R48" s="131" t="str">
        <f t="shared" si="10"/>
        <v/>
      </c>
    </row>
    <row r="49" spans="1:18" x14ac:dyDescent="0.25">
      <c r="A49" s="147" t="s">
        <v>155</v>
      </c>
      <c r="B49" s="155" t="s">
        <v>156</v>
      </c>
      <c r="C49" s="149">
        <f t="shared" ref="C49:J49" si="27">C35+C36-C42</f>
        <v>0</v>
      </c>
      <c r="D49" s="150">
        <f t="shared" si="27"/>
        <v>0</v>
      </c>
      <c r="E49" s="150">
        <f t="shared" si="27"/>
        <v>0</v>
      </c>
      <c r="F49" s="150">
        <f t="shared" si="27"/>
        <v>0</v>
      </c>
      <c r="G49" s="150">
        <f t="shared" ref="G49:H49" si="28">G35+G36-G42</f>
        <v>0</v>
      </c>
      <c r="H49" s="150">
        <f t="shared" si="28"/>
        <v>0</v>
      </c>
      <c r="I49" s="150">
        <f t="shared" si="27"/>
        <v>0</v>
      </c>
      <c r="J49" s="151">
        <f t="shared" si="27"/>
        <v>0</v>
      </c>
      <c r="L49" s="131" t="str">
        <f t="shared" si="4"/>
        <v/>
      </c>
      <c r="M49" s="131" t="str">
        <f t="shared" si="5"/>
        <v/>
      </c>
      <c r="N49" s="131" t="str">
        <f t="shared" si="6"/>
        <v/>
      </c>
      <c r="O49" s="131" t="str">
        <f t="shared" si="7"/>
        <v/>
      </c>
      <c r="P49" s="131" t="str">
        <f t="shared" si="8"/>
        <v/>
      </c>
      <c r="Q49" s="131" t="str">
        <f t="shared" si="9"/>
        <v/>
      </c>
      <c r="R49" s="131" t="str">
        <f t="shared" si="10"/>
        <v/>
      </c>
    </row>
    <row r="50" spans="1:18" x14ac:dyDescent="0.25">
      <c r="A50" s="129" t="s">
        <v>157</v>
      </c>
      <c r="B50" s="135" t="s">
        <v>158</v>
      </c>
      <c r="C50" s="131">
        <f t="shared" ref="C50:J50" si="29">C52-C51</f>
        <v>0</v>
      </c>
      <c r="D50" s="131">
        <f t="shared" si="29"/>
        <v>0</v>
      </c>
      <c r="E50" s="131">
        <f t="shared" si="29"/>
        <v>0</v>
      </c>
      <c r="F50" s="131">
        <f t="shared" si="29"/>
        <v>0</v>
      </c>
      <c r="G50" s="131">
        <f t="shared" ref="G50:H50" si="30">G52-G51</f>
        <v>0</v>
      </c>
      <c r="H50" s="131">
        <f t="shared" si="30"/>
        <v>0</v>
      </c>
      <c r="I50" s="131">
        <f t="shared" si="29"/>
        <v>0</v>
      </c>
      <c r="J50" s="131">
        <f t="shared" si="29"/>
        <v>0</v>
      </c>
      <c r="L50" s="131" t="str">
        <f t="shared" si="4"/>
        <v/>
      </c>
      <c r="M50" s="131" t="str">
        <f t="shared" si="5"/>
        <v/>
      </c>
      <c r="N50" s="131" t="str">
        <f t="shared" si="6"/>
        <v/>
      </c>
      <c r="O50" s="131" t="str">
        <f t="shared" si="7"/>
        <v/>
      </c>
      <c r="P50" s="131" t="str">
        <f t="shared" si="8"/>
        <v/>
      </c>
      <c r="Q50" s="131" t="str">
        <f t="shared" si="9"/>
        <v/>
      </c>
      <c r="R50" s="131" t="str">
        <f t="shared" si="10"/>
        <v/>
      </c>
    </row>
    <row r="51" spans="1:18" x14ac:dyDescent="0.25">
      <c r="A51" s="35" t="s">
        <v>159</v>
      </c>
      <c r="B51" s="41" t="s">
        <v>160</v>
      </c>
      <c r="C51" s="131">
        <f>'Balans + RR'!E134</f>
        <v>0</v>
      </c>
      <c r="D51" s="31">
        <v>0</v>
      </c>
      <c r="E51" s="31">
        <v>0</v>
      </c>
      <c r="F51" s="31">
        <v>0</v>
      </c>
      <c r="G51" s="31">
        <v>0</v>
      </c>
      <c r="H51" s="31">
        <v>0</v>
      </c>
      <c r="I51" s="31">
        <v>0</v>
      </c>
      <c r="J51" s="31">
        <v>0</v>
      </c>
      <c r="L51" s="131" t="str">
        <f t="shared" si="4"/>
        <v/>
      </c>
      <c r="M51" s="131" t="str">
        <f t="shared" si="5"/>
        <v/>
      </c>
      <c r="N51" s="131" t="str">
        <f t="shared" si="6"/>
        <v/>
      </c>
      <c r="O51" s="131" t="str">
        <f t="shared" si="7"/>
        <v/>
      </c>
      <c r="P51" s="131" t="str">
        <f t="shared" si="8"/>
        <v/>
      </c>
      <c r="Q51" s="131" t="str">
        <f t="shared" si="9"/>
        <v/>
      </c>
      <c r="R51" s="131" t="str">
        <f t="shared" si="10"/>
        <v/>
      </c>
    </row>
    <row r="52" spans="1:18" x14ac:dyDescent="0.25">
      <c r="A52" s="35" t="s">
        <v>161</v>
      </c>
      <c r="B52" s="41">
        <v>77</v>
      </c>
      <c r="C52" s="131">
        <f>'Balans + RR'!E135</f>
        <v>0</v>
      </c>
      <c r="D52" s="31">
        <v>0</v>
      </c>
      <c r="E52" s="31">
        <v>0</v>
      </c>
      <c r="F52" s="31">
        <v>0</v>
      </c>
      <c r="G52" s="31">
        <v>0</v>
      </c>
      <c r="H52" s="31">
        <v>0</v>
      </c>
      <c r="I52" s="31">
        <v>0</v>
      </c>
      <c r="J52" s="31">
        <v>0</v>
      </c>
      <c r="L52" s="131" t="str">
        <f t="shared" si="4"/>
        <v/>
      </c>
      <c r="M52" s="131" t="str">
        <f t="shared" si="5"/>
        <v/>
      </c>
      <c r="N52" s="131" t="str">
        <f t="shared" si="6"/>
        <v/>
      </c>
      <c r="O52" s="131" t="str">
        <f t="shared" si="7"/>
        <v/>
      </c>
      <c r="P52" s="131" t="str">
        <f t="shared" si="8"/>
        <v/>
      </c>
      <c r="Q52" s="131" t="str">
        <f t="shared" si="9"/>
        <v/>
      </c>
      <c r="R52" s="131" t="str">
        <f t="shared" si="10"/>
        <v/>
      </c>
    </row>
    <row r="53" spans="1:18" x14ac:dyDescent="0.25">
      <c r="A53" s="147" t="s">
        <v>162</v>
      </c>
      <c r="B53" s="156" t="s">
        <v>163</v>
      </c>
      <c r="C53" s="149">
        <f t="shared" ref="C53:J53" si="31">C49+C50</f>
        <v>0</v>
      </c>
      <c r="D53" s="150">
        <f t="shared" si="31"/>
        <v>0</v>
      </c>
      <c r="E53" s="150">
        <f t="shared" si="31"/>
        <v>0</v>
      </c>
      <c r="F53" s="150">
        <f t="shared" si="31"/>
        <v>0</v>
      </c>
      <c r="G53" s="150">
        <f t="shared" ref="G53:H53" si="32">G49+G50</f>
        <v>0</v>
      </c>
      <c r="H53" s="150">
        <f t="shared" si="32"/>
        <v>0</v>
      </c>
      <c r="I53" s="150">
        <f t="shared" si="31"/>
        <v>0</v>
      </c>
      <c r="J53" s="151">
        <f t="shared" si="31"/>
        <v>0</v>
      </c>
      <c r="L53" s="131" t="str">
        <f t="shared" si="4"/>
        <v/>
      </c>
      <c r="M53" s="131" t="str">
        <f t="shared" si="5"/>
        <v/>
      </c>
      <c r="N53" s="131" t="str">
        <f t="shared" si="6"/>
        <v/>
      </c>
      <c r="O53" s="131" t="str">
        <f t="shared" si="7"/>
        <v/>
      </c>
      <c r="P53" s="131" t="str">
        <f t="shared" si="8"/>
        <v/>
      </c>
      <c r="Q53" s="131" t="str">
        <f t="shared" si="9"/>
        <v/>
      </c>
      <c r="R53" s="131" t="str">
        <f t="shared" si="10"/>
        <v/>
      </c>
    </row>
    <row r="54" spans="1:18" x14ac:dyDescent="0.25">
      <c r="A54" s="129"/>
      <c r="B54" s="134"/>
      <c r="C54" s="157"/>
      <c r="D54" s="136"/>
      <c r="E54" s="136"/>
      <c r="F54" s="136"/>
      <c r="G54" s="136"/>
      <c r="H54" s="136"/>
      <c r="I54" s="136"/>
      <c r="J54" s="136"/>
    </row>
    <row r="55" spans="1:18" x14ac:dyDescent="0.25">
      <c r="A55" s="129"/>
      <c r="B55" s="127" t="s">
        <v>100</v>
      </c>
      <c r="C55" s="145">
        <f t="shared" ref="C55:J55" si="33">C1</f>
        <v>2017</v>
      </c>
      <c r="D55" s="145">
        <f t="shared" si="33"/>
        <v>2018</v>
      </c>
      <c r="E55" s="145">
        <f t="shared" si="33"/>
        <v>2019</v>
      </c>
      <c r="F55" s="145">
        <f t="shared" si="33"/>
        <v>2020</v>
      </c>
      <c r="G55" s="145">
        <f t="shared" ref="G55:H55" si="34">G1</f>
        <v>2021</v>
      </c>
      <c r="H55" s="145">
        <f t="shared" si="34"/>
        <v>2022</v>
      </c>
      <c r="I55" s="145">
        <f t="shared" si="33"/>
        <v>2023</v>
      </c>
      <c r="J55" s="145">
        <f t="shared" si="33"/>
        <v>2024</v>
      </c>
    </row>
    <row r="56" spans="1:18" x14ac:dyDescent="0.25">
      <c r="A56" s="158" t="s">
        <v>164</v>
      </c>
      <c r="B56" s="9"/>
      <c r="C56" s="58"/>
      <c r="D56" s="116"/>
      <c r="E56" s="116"/>
      <c r="F56" s="44"/>
      <c r="G56" s="44"/>
      <c r="H56" s="44"/>
      <c r="I56" s="27"/>
      <c r="J56" s="27"/>
    </row>
    <row r="57" spans="1:18" x14ac:dyDescent="0.25">
      <c r="A57" s="137"/>
      <c r="B57" s="121"/>
      <c r="C57" s="137"/>
      <c r="D57" s="138"/>
      <c r="E57" s="138"/>
      <c r="F57" s="44"/>
      <c r="G57" s="44"/>
      <c r="H57" s="44"/>
      <c r="I57" s="27"/>
      <c r="J57" s="27"/>
    </row>
    <row r="58" spans="1:18" x14ac:dyDescent="0.25">
      <c r="A58" s="11" t="s">
        <v>165</v>
      </c>
      <c r="B58" s="22" t="s">
        <v>205</v>
      </c>
      <c r="C58" s="4">
        <f t="shared" ref="C58:J58" si="35">SUM(C59:C60)</f>
        <v>0</v>
      </c>
      <c r="D58" s="4">
        <f t="shared" si="35"/>
        <v>0</v>
      </c>
      <c r="E58" s="4">
        <f t="shared" si="35"/>
        <v>0</v>
      </c>
      <c r="F58" s="4">
        <f t="shared" si="35"/>
        <v>0</v>
      </c>
      <c r="G58" s="4">
        <f t="shared" ref="G58:H58" si="36">SUM(G59:G60)</f>
        <v>0</v>
      </c>
      <c r="H58" s="4">
        <f t="shared" si="36"/>
        <v>0</v>
      </c>
      <c r="I58" s="4">
        <f t="shared" si="35"/>
        <v>0</v>
      </c>
      <c r="J58" s="4">
        <f t="shared" si="35"/>
        <v>0</v>
      </c>
    </row>
    <row r="59" spans="1:18" x14ac:dyDescent="0.25">
      <c r="A59" s="12" t="s">
        <v>167</v>
      </c>
      <c r="B59" s="23" t="s">
        <v>163</v>
      </c>
      <c r="C59" s="4">
        <f t="shared" ref="C59:J59" si="37">C53</f>
        <v>0</v>
      </c>
      <c r="D59" s="13">
        <f t="shared" si="37"/>
        <v>0</v>
      </c>
      <c r="E59" s="13">
        <f t="shared" si="37"/>
        <v>0</v>
      </c>
      <c r="F59" s="13">
        <f t="shared" si="37"/>
        <v>0</v>
      </c>
      <c r="G59" s="13">
        <f t="shared" ref="G59:H59" si="38">G53</f>
        <v>0</v>
      </c>
      <c r="H59" s="13">
        <f t="shared" si="38"/>
        <v>0</v>
      </c>
      <c r="I59" s="13">
        <f t="shared" si="37"/>
        <v>0</v>
      </c>
      <c r="J59" s="13">
        <f t="shared" si="37"/>
        <v>0</v>
      </c>
    </row>
    <row r="60" spans="1:18" x14ac:dyDescent="0.25">
      <c r="A60" s="5" t="s">
        <v>168</v>
      </c>
      <c r="B60" s="24" t="s">
        <v>206</v>
      </c>
      <c r="C60" s="131">
        <f>'Balans + RR'!E143</f>
        <v>0</v>
      </c>
      <c r="D60" s="8">
        <v>0</v>
      </c>
      <c r="E60" s="8">
        <v>0</v>
      </c>
      <c r="F60" s="8">
        <v>0</v>
      </c>
      <c r="G60" s="8">
        <v>0</v>
      </c>
      <c r="H60" s="8">
        <v>0</v>
      </c>
      <c r="I60" s="8">
        <v>0</v>
      </c>
      <c r="J60" s="8">
        <v>0</v>
      </c>
    </row>
    <row r="61" spans="1:18" x14ac:dyDescent="0.25">
      <c r="A61" s="5" t="s">
        <v>170</v>
      </c>
      <c r="B61" s="24">
        <v>792</v>
      </c>
      <c r="C61" s="131">
        <f>'Balans + RR'!E144</f>
        <v>0</v>
      </c>
      <c r="D61" s="8">
        <v>0</v>
      </c>
      <c r="E61" s="8">
        <v>0</v>
      </c>
      <c r="F61" s="8">
        <v>0</v>
      </c>
      <c r="G61" s="8">
        <v>0</v>
      </c>
      <c r="H61" s="8">
        <v>0</v>
      </c>
      <c r="I61" s="8">
        <v>0</v>
      </c>
      <c r="J61" s="8">
        <v>0</v>
      </c>
    </row>
    <row r="62" spans="1:18" x14ac:dyDescent="0.25">
      <c r="A62" s="5" t="s">
        <v>172</v>
      </c>
      <c r="B62" s="24">
        <v>692</v>
      </c>
      <c r="C62" s="131">
        <f>'Balans + RR'!E145</f>
        <v>0</v>
      </c>
      <c r="D62" s="8">
        <v>0</v>
      </c>
      <c r="E62" s="8">
        <v>0</v>
      </c>
      <c r="F62" s="8">
        <v>0</v>
      </c>
      <c r="G62" s="8">
        <v>0</v>
      </c>
      <c r="H62" s="8">
        <v>0</v>
      </c>
      <c r="I62" s="8">
        <v>0</v>
      </c>
      <c r="J62" s="8">
        <v>0</v>
      </c>
    </row>
    <row r="63" spans="1:18" x14ac:dyDescent="0.25">
      <c r="A63" s="11" t="s">
        <v>174</v>
      </c>
      <c r="B63" s="26" t="s">
        <v>175</v>
      </c>
      <c r="C63" s="4">
        <f t="shared" ref="C63:J63" si="39">C58+C61-C62+C64</f>
        <v>0</v>
      </c>
      <c r="D63" s="4">
        <f t="shared" si="39"/>
        <v>0</v>
      </c>
      <c r="E63" s="4">
        <f t="shared" si="39"/>
        <v>0</v>
      </c>
      <c r="F63" s="4">
        <f t="shared" si="39"/>
        <v>0</v>
      </c>
      <c r="G63" s="4">
        <f t="shared" ref="G63:H63" si="40">G58+G61-G62+G64</f>
        <v>0</v>
      </c>
      <c r="H63" s="4">
        <f t="shared" si="40"/>
        <v>0</v>
      </c>
      <c r="I63" s="4">
        <f t="shared" si="39"/>
        <v>0</v>
      </c>
      <c r="J63" s="4">
        <f t="shared" si="39"/>
        <v>0</v>
      </c>
    </row>
    <row r="64" spans="1:18" x14ac:dyDescent="0.25">
      <c r="A64" s="35" t="s">
        <v>176</v>
      </c>
      <c r="B64" s="36">
        <v>794</v>
      </c>
      <c r="C64" s="131">
        <f>'Balans + RR'!E147</f>
        <v>0</v>
      </c>
      <c r="D64" s="31">
        <v>0</v>
      </c>
      <c r="E64" s="31">
        <v>0</v>
      </c>
      <c r="F64" s="31">
        <v>0</v>
      </c>
      <c r="G64" s="31">
        <v>0</v>
      </c>
      <c r="H64" s="31">
        <v>0</v>
      </c>
      <c r="I64" s="31">
        <v>0</v>
      </c>
      <c r="J64" s="31">
        <v>0</v>
      </c>
    </row>
    <row r="65" spans="1:10" x14ac:dyDescent="0.25">
      <c r="A65" s="42"/>
      <c r="B65" s="43"/>
      <c r="C65" s="159"/>
      <c r="D65" s="44"/>
      <c r="E65" s="44"/>
      <c r="F65" s="44"/>
      <c r="G65" s="44"/>
      <c r="H65" s="27"/>
      <c r="I65" s="27"/>
      <c r="J65" s="27"/>
    </row>
    <row r="66" spans="1:10" x14ac:dyDescent="0.25">
      <c r="C66" s="146"/>
      <c r="D66" s="146"/>
      <c r="E66" s="146"/>
      <c r="F66" s="146"/>
      <c r="G66" s="146"/>
      <c r="H66" s="146"/>
      <c r="I66" s="146"/>
      <c r="J66" s="146"/>
    </row>
    <row r="73" spans="1:10" x14ac:dyDescent="0.25">
      <c r="A73" s="27"/>
      <c r="C73" s="160"/>
    </row>
  </sheetData>
  <phoneticPr fontId="9" type="noConversion"/>
  <pageMargins left="0.78740157480314965" right="0.78740157480314965" top="0.78740157480314965" bottom="0.98425196850393704" header="0.51181102362204722" footer="0.51181102362204722"/>
  <pageSetup paperSize="9" scale="6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2" ySplit="1" topLeftCell="C11" activePane="bottomRight" state="frozen"/>
      <selection pane="topRight" activeCell="C1" sqref="C1"/>
      <selection pane="bottomLeft" activeCell="A2" sqref="A2"/>
      <selection pane="bottomRight" activeCell="D31" sqref="D31"/>
    </sheetView>
  </sheetViews>
  <sheetFormatPr defaultRowHeight="13.2" x14ac:dyDescent="0.25"/>
  <cols>
    <col min="1" max="1" width="67.5546875" customWidth="1"/>
    <col min="2" max="2" width="5.5546875" style="19" bestFit="1" customWidth="1"/>
    <col min="3" max="3" width="11.5546875" style="16" customWidth="1"/>
    <col min="4" max="8" width="16.6640625" style="16" customWidth="1"/>
    <col min="9" max="10" width="16.6640625" customWidth="1"/>
  </cols>
  <sheetData>
    <row r="1" spans="1:11" x14ac:dyDescent="0.25">
      <c r="A1" s="107" t="s">
        <v>207</v>
      </c>
      <c r="B1" s="127" t="s">
        <v>100</v>
      </c>
      <c r="C1" s="145">
        <f>Meerjarenplanning!C1</f>
        <v>2017</v>
      </c>
      <c r="D1" s="145">
        <f>Meerjarenplanning!D1</f>
        <v>2018</v>
      </c>
      <c r="E1" s="145">
        <f>Meerjarenplanning!E1</f>
        <v>2019</v>
      </c>
      <c r="F1" s="145">
        <f>Meerjarenplanning!F1</f>
        <v>2020</v>
      </c>
      <c r="G1" s="145">
        <f>Meerjarenplanning!G1</f>
        <v>2021</v>
      </c>
      <c r="H1" s="145">
        <f>Meerjarenplanning!H1</f>
        <v>2022</v>
      </c>
      <c r="I1" s="145">
        <f>Meerjarenplanning!I1</f>
        <v>2023</v>
      </c>
      <c r="J1" s="146">
        <f>Meerjarenplanning!J1</f>
        <v>2024</v>
      </c>
      <c r="K1" s="20"/>
    </row>
    <row r="2" spans="1:11" x14ac:dyDescent="0.25">
      <c r="A2" s="161" t="s">
        <v>208</v>
      </c>
      <c r="B2" s="162" t="s">
        <v>163</v>
      </c>
      <c r="C2" s="163">
        <f>Meerjarenplanning!C53</f>
        <v>0</v>
      </c>
      <c r="D2" s="163">
        <f>Meerjarenplanning!D53</f>
        <v>0</v>
      </c>
      <c r="E2" s="163">
        <f>Meerjarenplanning!E53</f>
        <v>0</v>
      </c>
      <c r="F2" s="163">
        <f>Meerjarenplanning!F53</f>
        <v>0</v>
      </c>
      <c r="G2" s="163">
        <f>Meerjarenplanning!G53</f>
        <v>0</v>
      </c>
      <c r="H2" s="163">
        <f>Meerjarenplanning!H53</f>
        <v>0</v>
      </c>
      <c r="I2" s="163">
        <f>Meerjarenplanning!I53</f>
        <v>0</v>
      </c>
      <c r="J2" s="164">
        <f>Meerjarenplanning!J53</f>
        <v>0</v>
      </c>
      <c r="K2" s="20"/>
    </row>
    <row r="3" spans="1:11" x14ac:dyDescent="0.25">
      <c r="A3" s="109" t="s">
        <v>209</v>
      </c>
      <c r="B3" s="134"/>
      <c r="C3" s="52">
        <v>0</v>
      </c>
      <c r="D3" s="52">
        <v>0</v>
      </c>
      <c r="E3" s="52">
        <v>0</v>
      </c>
      <c r="F3" s="52">
        <v>0</v>
      </c>
      <c r="G3" s="52">
        <v>0</v>
      </c>
      <c r="H3" s="52">
        <v>0</v>
      </c>
      <c r="I3" s="52">
        <v>0</v>
      </c>
      <c r="J3" s="52">
        <v>0</v>
      </c>
      <c r="K3" s="20"/>
    </row>
    <row r="4" spans="1:11" x14ac:dyDescent="0.25">
      <c r="A4" s="165" t="s">
        <v>210</v>
      </c>
      <c r="B4" s="127" t="s">
        <v>8</v>
      </c>
      <c r="C4" s="166">
        <f>SUM(C5:C7)</f>
        <v>0</v>
      </c>
      <c r="D4" s="166">
        <f t="shared" ref="D4:I4" si="0">SUM(D5:D7)</f>
        <v>0</v>
      </c>
      <c r="E4" s="166">
        <f t="shared" si="0"/>
        <v>0</v>
      </c>
      <c r="F4" s="166">
        <f t="shared" si="0"/>
        <v>0</v>
      </c>
      <c r="G4" s="166">
        <f t="shared" si="0"/>
        <v>0</v>
      </c>
      <c r="H4" s="166">
        <f t="shared" si="0"/>
        <v>0</v>
      </c>
      <c r="I4" s="166">
        <f t="shared" si="0"/>
        <v>0</v>
      </c>
      <c r="J4" s="167">
        <f>SUM(J5:J7)</f>
        <v>0</v>
      </c>
      <c r="K4" s="20"/>
    </row>
    <row r="5" spans="1:11" x14ac:dyDescent="0.25">
      <c r="A5" s="65" t="s">
        <v>211</v>
      </c>
      <c r="B5" s="130">
        <v>630</v>
      </c>
      <c r="C5" s="62">
        <f>SUM(Meerjarenplanning!C17:C19)</f>
        <v>0</v>
      </c>
      <c r="D5" s="62">
        <f>SUM(Meerjarenplanning!D17:D19)</f>
        <v>0</v>
      </c>
      <c r="E5" s="62">
        <f>SUM(Meerjarenplanning!E17:E19)</f>
        <v>0</v>
      </c>
      <c r="F5" s="62">
        <f>SUM(Meerjarenplanning!F17:F19)</f>
        <v>0</v>
      </c>
      <c r="G5" s="62">
        <f>SUM(Meerjarenplanning!G17:G19)</f>
        <v>0</v>
      </c>
      <c r="H5" s="62">
        <f>SUM(Meerjarenplanning!H17:H19)</f>
        <v>0</v>
      </c>
      <c r="I5" s="62">
        <f>SUM(Meerjarenplanning!I17:I19)</f>
        <v>0</v>
      </c>
      <c r="J5" s="62">
        <f>SUM(Meerjarenplanning!J17:J19)</f>
        <v>0</v>
      </c>
      <c r="K5" s="20"/>
    </row>
    <row r="6" spans="1:11" x14ac:dyDescent="0.25">
      <c r="A6" s="65" t="s">
        <v>212</v>
      </c>
      <c r="B6" s="130" t="s">
        <v>120</v>
      </c>
      <c r="C6" s="62">
        <f>Meerjarenplanning!C20</f>
        <v>0</v>
      </c>
      <c r="D6" s="62">
        <f>Meerjarenplanning!D20</f>
        <v>0</v>
      </c>
      <c r="E6" s="62">
        <f>Meerjarenplanning!E20</f>
        <v>0</v>
      </c>
      <c r="F6" s="62">
        <f>Meerjarenplanning!F20</f>
        <v>0</v>
      </c>
      <c r="G6" s="62">
        <f>Meerjarenplanning!G20</f>
        <v>0</v>
      </c>
      <c r="H6" s="62">
        <f>Meerjarenplanning!H20</f>
        <v>0</v>
      </c>
      <c r="I6" s="62">
        <f>Meerjarenplanning!I20</f>
        <v>0</v>
      </c>
      <c r="J6" s="66">
        <f>Meerjarenplanning!J20</f>
        <v>0</v>
      </c>
      <c r="K6" s="20"/>
    </row>
    <row r="7" spans="1:11" x14ac:dyDescent="0.25">
      <c r="A7" s="65" t="s">
        <v>213</v>
      </c>
      <c r="B7" s="130" t="s">
        <v>122</v>
      </c>
      <c r="C7" s="62">
        <f>Meerjarenplanning!C21</f>
        <v>0</v>
      </c>
      <c r="D7" s="62">
        <f>Meerjarenplanning!D21</f>
        <v>0</v>
      </c>
      <c r="E7" s="62">
        <f>Meerjarenplanning!E21</f>
        <v>0</v>
      </c>
      <c r="F7" s="62">
        <f>Meerjarenplanning!F21</f>
        <v>0</v>
      </c>
      <c r="G7" s="62">
        <f>Meerjarenplanning!G21</f>
        <v>0</v>
      </c>
      <c r="H7" s="62">
        <f>Meerjarenplanning!H21</f>
        <v>0</v>
      </c>
      <c r="I7" s="62">
        <f>Meerjarenplanning!I21</f>
        <v>0</v>
      </c>
      <c r="J7" s="66">
        <f>Meerjarenplanning!J21</f>
        <v>0</v>
      </c>
      <c r="K7" s="20"/>
    </row>
    <row r="8" spans="1:11" x14ac:dyDescent="0.25">
      <c r="A8" s="165" t="s">
        <v>214</v>
      </c>
      <c r="B8" s="127" t="s">
        <v>8</v>
      </c>
      <c r="C8" s="166">
        <f>C10-C9</f>
        <v>0</v>
      </c>
      <c r="D8" s="166">
        <f t="shared" ref="D8:J8" si="1">D10-D9</f>
        <v>0</v>
      </c>
      <c r="E8" s="166">
        <f t="shared" si="1"/>
        <v>0</v>
      </c>
      <c r="F8" s="166">
        <f t="shared" si="1"/>
        <v>0</v>
      </c>
      <c r="G8" s="166">
        <f t="shared" si="1"/>
        <v>0</v>
      </c>
      <c r="H8" s="166">
        <f t="shared" si="1"/>
        <v>0</v>
      </c>
      <c r="I8" s="166">
        <f t="shared" si="1"/>
        <v>0</v>
      </c>
      <c r="J8" s="167">
        <f t="shared" si="1"/>
        <v>0</v>
      </c>
      <c r="K8" s="20"/>
    </row>
    <row r="9" spans="1:11" x14ac:dyDescent="0.25">
      <c r="A9" s="65" t="s">
        <v>215</v>
      </c>
      <c r="B9" s="130">
        <v>736</v>
      </c>
      <c r="C9" s="62">
        <f>SUM(Meerjarenplanning!C7:C9)</f>
        <v>0</v>
      </c>
      <c r="D9" s="62">
        <f>SUM(Meerjarenplanning!D7:D9)</f>
        <v>0</v>
      </c>
      <c r="E9" s="62">
        <f>SUM(Meerjarenplanning!E7:E9)</f>
        <v>0</v>
      </c>
      <c r="F9" s="62">
        <f>SUM(Meerjarenplanning!F7:F9)</f>
        <v>0</v>
      </c>
      <c r="G9" s="62">
        <f>SUM(Meerjarenplanning!G7:G9)</f>
        <v>0</v>
      </c>
      <c r="H9" s="62">
        <f>SUM(Meerjarenplanning!H7:H9)</f>
        <v>0</v>
      </c>
      <c r="I9" s="62">
        <f>SUM(Meerjarenplanning!I7:I9)</f>
        <v>0</v>
      </c>
      <c r="J9" s="62">
        <f>SUM(Meerjarenplanning!J7:J9)</f>
        <v>0</v>
      </c>
      <c r="K9" s="20"/>
    </row>
    <row r="10" spans="1:11" x14ac:dyDescent="0.25">
      <c r="A10" s="65" t="s">
        <v>216</v>
      </c>
      <c r="B10" s="130">
        <v>651</v>
      </c>
      <c r="C10" s="62">
        <f>Meerjarenplanning!C33</f>
        <v>0</v>
      </c>
      <c r="D10" s="62">
        <f>Meerjarenplanning!D33</f>
        <v>0</v>
      </c>
      <c r="E10" s="62">
        <f>Meerjarenplanning!E33</f>
        <v>0</v>
      </c>
      <c r="F10" s="62">
        <f>Meerjarenplanning!F33</f>
        <v>0</v>
      </c>
      <c r="G10" s="62">
        <f>Meerjarenplanning!G33</f>
        <v>0</v>
      </c>
      <c r="H10" s="62">
        <f>Meerjarenplanning!H33</f>
        <v>0</v>
      </c>
      <c r="I10" s="62">
        <f>Meerjarenplanning!I33</f>
        <v>0</v>
      </c>
      <c r="J10" s="66">
        <f>Meerjarenplanning!J33</f>
        <v>0</v>
      </c>
      <c r="K10" s="20"/>
    </row>
    <row r="11" spans="1:11" x14ac:dyDescent="0.25">
      <c r="A11" s="165" t="s">
        <v>217</v>
      </c>
      <c r="B11" s="127" t="s">
        <v>8</v>
      </c>
      <c r="C11" s="166">
        <f>SUM(C15:C18)-SUM(C12:C14)</f>
        <v>0</v>
      </c>
      <c r="D11" s="166">
        <f t="shared" ref="D11:J11" si="2">SUM(D15:D18)-SUM(D12:D14)</f>
        <v>0</v>
      </c>
      <c r="E11" s="166">
        <f t="shared" si="2"/>
        <v>0</v>
      </c>
      <c r="F11" s="166">
        <f t="shared" si="2"/>
        <v>0</v>
      </c>
      <c r="G11" s="166">
        <f t="shared" si="2"/>
        <v>0</v>
      </c>
      <c r="H11" s="166">
        <f t="shared" si="2"/>
        <v>0</v>
      </c>
      <c r="I11" s="166">
        <f t="shared" si="2"/>
        <v>0</v>
      </c>
      <c r="J11" s="167">
        <f t="shared" si="2"/>
        <v>0</v>
      </c>
      <c r="K11" s="20"/>
    </row>
    <row r="12" spans="1:11" x14ac:dyDescent="0.25">
      <c r="A12" s="65" t="s">
        <v>218</v>
      </c>
      <c r="B12" s="130">
        <v>760</v>
      </c>
      <c r="C12" s="62">
        <f>Meerjarenplanning!C37</f>
        <v>0</v>
      </c>
      <c r="D12" s="62">
        <f>Meerjarenplanning!D37</f>
        <v>0</v>
      </c>
      <c r="E12" s="62">
        <f>Meerjarenplanning!E37</f>
        <v>0</v>
      </c>
      <c r="F12" s="62">
        <f>Meerjarenplanning!F37</f>
        <v>0</v>
      </c>
      <c r="G12" s="62">
        <f>Meerjarenplanning!G37</f>
        <v>0</v>
      </c>
      <c r="H12" s="62">
        <f>Meerjarenplanning!H37</f>
        <v>0</v>
      </c>
      <c r="I12" s="62">
        <f>Meerjarenplanning!I37</f>
        <v>0</v>
      </c>
      <c r="J12" s="66">
        <f>Meerjarenplanning!J37</f>
        <v>0</v>
      </c>
      <c r="K12" s="20"/>
    </row>
    <row r="13" spans="1:11" x14ac:dyDescent="0.25">
      <c r="A13" s="65" t="s">
        <v>219</v>
      </c>
      <c r="B13" s="130">
        <v>761</v>
      </c>
      <c r="C13" s="62">
        <f>Meerjarenplanning!C38</f>
        <v>0</v>
      </c>
      <c r="D13" s="62">
        <f>Meerjarenplanning!D38</f>
        <v>0</v>
      </c>
      <c r="E13" s="62">
        <f>Meerjarenplanning!E38</f>
        <v>0</v>
      </c>
      <c r="F13" s="62">
        <f>Meerjarenplanning!F38</f>
        <v>0</v>
      </c>
      <c r="G13" s="62">
        <f>Meerjarenplanning!G38</f>
        <v>0</v>
      </c>
      <c r="H13" s="62">
        <f>Meerjarenplanning!H38</f>
        <v>0</v>
      </c>
      <c r="I13" s="62">
        <f>Meerjarenplanning!I38</f>
        <v>0</v>
      </c>
      <c r="J13" s="66">
        <f>Meerjarenplanning!J38</f>
        <v>0</v>
      </c>
      <c r="K13" s="20"/>
    </row>
    <row r="14" spans="1:11" x14ac:dyDescent="0.25">
      <c r="A14" s="65" t="s">
        <v>220</v>
      </c>
      <c r="B14" s="130">
        <v>762</v>
      </c>
      <c r="C14" s="62">
        <f>Meerjarenplanning!C39</f>
        <v>0</v>
      </c>
      <c r="D14" s="62">
        <f>Meerjarenplanning!D39</f>
        <v>0</v>
      </c>
      <c r="E14" s="62">
        <f>Meerjarenplanning!E39</f>
        <v>0</v>
      </c>
      <c r="F14" s="62">
        <f>Meerjarenplanning!F39</f>
        <v>0</v>
      </c>
      <c r="G14" s="62">
        <f>Meerjarenplanning!G39</f>
        <v>0</v>
      </c>
      <c r="H14" s="62">
        <f>Meerjarenplanning!H39</f>
        <v>0</v>
      </c>
      <c r="I14" s="62">
        <f>Meerjarenplanning!I39</f>
        <v>0</v>
      </c>
      <c r="J14" s="66">
        <f>Meerjarenplanning!J39</f>
        <v>0</v>
      </c>
      <c r="K14" s="20"/>
    </row>
    <row r="15" spans="1:11" x14ac:dyDescent="0.25">
      <c r="A15" s="65" t="s">
        <v>221</v>
      </c>
      <c r="B15" s="130">
        <v>660</v>
      </c>
      <c r="C15" s="62">
        <f>Meerjarenplanning!C43</f>
        <v>0</v>
      </c>
      <c r="D15" s="62">
        <f>Meerjarenplanning!D43</f>
        <v>0</v>
      </c>
      <c r="E15" s="62">
        <f>Meerjarenplanning!E43</f>
        <v>0</v>
      </c>
      <c r="F15" s="62">
        <f>Meerjarenplanning!F43</f>
        <v>0</v>
      </c>
      <c r="G15" s="62">
        <f>Meerjarenplanning!G43</f>
        <v>0</v>
      </c>
      <c r="H15" s="62">
        <f>Meerjarenplanning!H43</f>
        <v>0</v>
      </c>
      <c r="I15" s="62">
        <f>Meerjarenplanning!I43</f>
        <v>0</v>
      </c>
      <c r="J15" s="66">
        <f>Meerjarenplanning!J43</f>
        <v>0</v>
      </c>
      <c r="K15" s="20"/>
    </row>
    <row r="16" spans="1:11" x14ac:dyDescent="0.25">
      <c r="A16" s="65" t="s">
        <v>222</v>
      </c>
      <c r="B16" s="130">
        <v>661</v>
      </c>
      <c r="C16" s="62">
        <f>Meerjarenplanning!C44</f>
        <v>0</v>
      </c>
      <c r="D16" s="62">
        <f>Meerjarenplanning!D44</f>
        <v>0</v>
      </c>
      <c r="E16" s="62">
        <f>Meerjarenplanning!E44</f>
        <v>0</v>
      </c>
      <c r="F16" s="62">
        <f>Meerjarenplanning!F44</f>
        <v>0</v>
      </c>
      <c r="G16" s="62">
        <f>Meerjarenplanning!G44</f>
        <v>0</v>
      </c>
      <c r="H16" s="62">
        <f>Meerjarenplanning!H44</f>
        <v>0</v>
      </c>
      <c r="I16" s="62">
        <f>Meerjarenplanning!I44</f>
        <v>0</v>
      </c>
      <c r="J16" s="66">
        <f>Meerjarenplanning!J44</f>
        <v>0</v>
      </c>
      <c r="K16" s="20"/>
    </row>
    <row r="17" spans="1:11" x14ac:dyDescent="0.25">
      <c r="A17" s="65" t="s">
        <v>223</v>
      </c>
      <c r="B17" s="130">
        <v>662</v>
      </c>
      <c r="C17" s="62">
        <f>Meerjarenplanning!C45</f>
        <v>0</v>
      </c>
      <c r="D17" s="62">
        <f>Meerjarenplanning!D45</f>
        <v>0</v>
      </c>
      <c r="E17" s="62">
        <f>Meerjarenplanning!E45</f>
        <v>0</v>
      </c>
      <c r="F17" s="62">
        <f>Meerjarenplanning!F45</f>
        <v>0</v>
      </c>
      <c r="G17" s="62">
        <f>Meerjarenplanning!G45</f>
        <v>0</v>
      </c>
      <c r="H17" s="62">
        <f>Meerjarenplanning!H45</f>
        <v>0</v>
      </c>
      <c r="I17" s="62">
        <f>Meerjarenplanning!I45</f>
        <v>0</v>
      </c>
      <c r="J17" s="66">
        <f>Meerjarenplanning!J45</f>
        <v>0</v>
      </c>
      <c r="K17" s="20"/>
    </row>
    <row r="18" spans="1:11" x14ac:dyDescent="0.25">
      <c r="A18" s="65" t="s">
        <v>224</v>
      </c>
      <c r="B18" s="130">
        <v>663</v>
      </c>
      <c r="C18" s="62">
        <f>Meerjarenplanning!C46</f>
        <v>0</v>
      </c>
      <c r="D18" s="62">
        <f>Meerjarenplanning!D46</f>
        <v>0</v>
      </c>
      <c r="E18" s="62">
        <f>Meerjarenplanning!E46</f>
        <v>0</v>
      </c>
      <c r="F18" s="62">
        <f>Meerjarenplanning!F46</f>
        <v>0</v>
      </c>
      <c r="G18" s="62">
        <f>Meerjarenplanning!G46</f>
        <v>0</v>
      </c>
      <c r="H18" s="62">
        <f>Meerjarenplanning!H46</f>
        <v>0</v>
      </c>
      <c r="I18" s="62">
        <f>Meerjarenplanning!I46</f>
        <v>0</v>
      </c>
      <c r="J18" s="66">
        <f>Meerjarenplanning!J46</f>
        <v>0</v>
      </c>
      <c r="K18" s="20"/>
    </row>
    <row r="19" spans="1:11" x14ac:dyDescent="0.25">
      <c r="A19" s="165" t="s">
        <v>225</v>
      </c>
      <c r="B19" s="127" t="s">
        <v>8</v>
      </c>
      <c r="C19" s="166">
        <f t="shared" ref="C19:E19" si="3">SUM(C2:C4)+C8+C11</f>
        <v>0</v>
      </c>
      <c r="D19" s="166">
        <f t="shared" si="3"/>
        <v>0</v>
      </c>
      <c r="E19" s="166">
        <f t="shared" si="3"/>
        <v>0</v>
      </c>
      <c r="F19" s="166">
        <f>SUM(F2:F4)+F8+F11</f>
        <v>0</v>
      </c>
      <c r="G19" s="166">
        <f t="shared" ref="G19:J19" si="4">SUM(G2:G4)+G8+G11</f>
        <v>0</v>
      </c>
      <c r="H19" s="166">
        <f t="shared" si="4"/>
        <v>0</v>
      </c>
      <c r="I19" s="166">
        <f t="shared" si="4"/>
        <v>0</v>
      </c>
      <c r="J19" s="166">
        <f t="shared" si="4"/>
        <v>0</v>
      </c>
      <c r="K19" s="20"/>
    </row>
    <row r="20" spans="1:11" x14ac:dyDescent="0.25">
      <c r="A20" s="92" t="s">
        <v>226</v>
      </c>
      <c r="B20" s="68" t="s">
        <v>8</v>
      </c>
      <c r="C20" s="69">
        <v>0</v>
      </c>
      <c r="D20" s="69">
        <v>0</v>
      </c>
      <c r="E20" s="69">
        <v>0</v>
      </c>
      <c r="F20" s="69">
        <v>0</v>
      </c>
      <c r="G20" s="69">
        <v>0</v>
      </c>
      <c r="H20" s="69">
        <v>0</v>
      </c>
      <c r="I20" s="69">
        <v>0</v>
      </c>
      <c r="J20" s="70">
        <v>0</v>
      </c>
      <c r="K20" s="20"/>
    </row>
    <row r="21" spans="1:11" x14ac:dyDescent="0.25">
      <c r="A21" s="93" t="s">
        <v>227</v>
      </c>
      <c r="B21" s="63"/>
      <c r="C21" s="52">
        <v>0</v>
      </c>
      <c r="D21" s="52">
        <v>0</v>
      </c>
      <c r="E21" s="52">
        <v>0</v>
      </c>
      <c r="F21" s="52">
        <v>0</v>
      </c>
      <c r="G21" s="52">
        <v>0</v>
      </c>
      <c r="H21" s="52">
        <v>0</v>
      </c>
      <c r="I21" s="52">
        <v>0</v>
      </c>
      <c r="J21" s="67">
        <v>0</v>
      </c>
      <c r="K21" s="20"/>
    </row>
    <row r="22" spans="1:11" x14ac:dyDescent="0.25">
      <c r="A22" s="94" t="s">
        <v>228</v>
      </c>
      <c r="B22" s="71"/>
      <c r="C22" s="72">
        <v>0</v>
      </c>
      <c r="D22" s="72">
        <v>0</v>
      </c>
      <c r="E22" s="72">
        <v>0</v>
      </c>
      <c r="F22" s="72">
        <v>0</v>
      </c>
      <c r="G22" s="72">
        <v>0</v>
      </c>
      <c r="H22" s="72">
        <v>0</v>
      </c>
      <c r="I22" s="72">
        <v>0</v>
      </c>
      <c r="J22" s="73">
        <v>0</v>
      </c>
      <c r="K22" s="20"/>
    </row>
    <row r="23" spans="1:11" x14ac:dyDescent="0.25">
      <c r="A23" s="168" t="s">
        <v>229</v>
      </c>
      <c r="B23" s="169"/>
      <c r="C23" s="170">
        <f>IFERROR(C19/SUM(C20:C22),0)</f>
        <v>0</v>
      </c>
      <c r="D23" s="170">
        <f>IFERROR(D19/SUM(D20:D22),0)</f>
        <v>0</v>
      </c>
      <c r="E23" s="170">
        <f t="shared" ref="E23:J23" si="5">IFERROR(E19/SUM(E20:E22),0)</f>
        <v>0</v>
      </c>
      <c r="F23" s="170">
        <f t="shared" si="5"/>
        <v>0</v>
      </c>
      <c r="G23" s="170">
        <f t="shared" si="5"/>
        <v>0</v>
      </c>
      <c r="H23" s="170">
        <f t="shared" si="5"/>
        <v>0</v>
      </c>
      <c r="I23" s="170">
        <f t="shared" si="5"/>
        <v>0</v>
      </c>
      <c r="J23" s="171">
        <f t="shared" si="5"/>
        <v>0</v>
      </c>
      <c r="K23" s="20"/>
    </row>
    <row r="26" spans="1:11" x14ac:dyDescent="0.25">
      <c r="A26" s="105" t="s">
        <v>230</v>
      </c>
      <c r="B26" s="74"/>
      <c r="C26" s="75"/>
      <c r="D26" s="172">
        <f t="shared" ref="D26:J26" si="6">D1</f>
        <v>2018</v>
      </c>
      <c r="E26" s="173">
        <f t="shared" si="6"/>
        <v>2019</v>
      </c>
      <c r="F26" s="173">
        <f t="shared" si="6"/>
        <v>2020</v>
      </c>
      <c r="G26" s="173">
        <f t="shared" si="6"/>
        <v>2021</v>
      </c>
      <c r="H26" s="173">
        <f t="shared" si="6"/>
        <v>2022</v>
      </c>
      <c r="I26" s="173">
        <f t="shared" si="6"/>
        <v>2023</v>
      </c>
      <c r="J26" s="174">
        <f t="shared" si="6"/>
        <v>2024</v>
      </c>
    </row>
    <row r="27" spans="1:11" x14ac:dyDescent="0.25">
      <c r="A27" s="56" t="s">
        <v>231</v>
      </c>
      <c r="B27" s="175"/>
    </row>
    <row r="28" spans="1:11" s="53" customFormat="1" x14ac:dyDescent="0.25">
      <c r="A28" s="76" t="s">
        <v>232</v>
      </c>
      <c r="B28" s="77" t="s">
        <v>233</v>
      </c>
      <c r="C28" s="78"/>
      <c r="D28" s="176">
        <f>'Balans + RR'!E30+'Balans + RR'!E31-'Balans + RR'!E68</f>
        <v>0</v>
      </c>
      <c r="E28" s="176">
        <f t="shared" ref="E28:J28" si="7">D48</f>
        <v>0</v>
      </c>
      <c r="F28" s="176">
        <f t="shared" si="7"/>
        <v>0</v>
      </c>
      <c r="G28" s="176">
        <f t="shared" si="7"/>
        <v>0</v>
      </c>
      <c r="H28" s="176">
        <f t="shared" si="7"/>
        <v>0</v>
      </c>
      <c r="I28" s="176">
        <f t="shared" si="7"/>
        <v>0</v>
      </c>
      <c r="J28" s="177">
        <f t="shared" si="7"/>
        <v>0</v>
      </c>
    </row>
    <row r="29" spans="1:11" s="53" customFormat="1" x14ac:dyDescent="0.25">
      <c r="A29" s="76" t="s">
        <v>234</v>
      </c>
      <c r="B29" s="77" t="s">
        <v>235</v>
      </c>
      <c r="C29" s="78"/>
      <c r="D29" s="176">
        <f t="shared" ref="D29:J29" si="8">D19-SUM(D20:D22)</f>
        <v>0</v>
      </c>
      <c r="E29" s="176">
        <f t="shared" si="8"/>
        <v>0</v>
      </c>
      <c r="F29" s="176">
        <f t="shared" si="8"/>
        <v>0</v>
      </c>
      <c r="G29" s="176">
        <f t="shared" si="8"/>
        <v>0</v>
      </c>
      <c r="H29" s="176">
        <f t="shared" si="8"/>
        <v>0</v>
      </c>
      <c r="I29" s="176">
        <f t="shared" si="8"/>
        <v>0</v>
      </c>
      <c r="J29" s="177">
        <f t="shared" si="8"/>
        <v>0</v>
      </c>
    </row>
    <row r="30" spans="1:11" s="53" customFormat="1" x14ac:dyDescent="0.25">
      <c r="A30" s="80" t="s">
        <v>236</v>
      </c>
      <c r="B30" s="81" t="s">
        <v>237</v>
      </c>
      <c r="C30" s="82"/>
      <c r="D30" s="178">
        <f>SUM(D31:D34)</f>
        <v>0</v>
      </c>
      <c r="E30" s="178">
        <f t="shared" ref="E30:J30" si="9">SUM(E31:E34)</f>
        <v>0</v>
      </c>
      <c r="F30" s="178">
        <f t="shared" si="9"/>
        <v>0</v>
      </c>
      <c r="G30" s="178">
        <f t="shared" si="9"/>
        <v>0</v>
      </c>
      <c r="H30" s="178">
        <f t="shared" si="9"/>
        <v>0</v>
      </c>
      <c r="I30" s="178">
        <f t="shared" si="9"/>
        <v>0</v>
      </c>
      <c r="J30" s="178">
        <f t="shared" si="9"/>
        <v>0</v>
      </c>
    </row>
    <row r="31" spans="1:11" x14ac:dyDescent="0.25">
      <c r="A31" s="83" t="s">
        <v>238</v>
      </c>
      <c r="B31" s="179"/>
      <c r="C31" s="54"/>
      <c r="D31" s="110">
        <v>0</v>
      </c>
      <c r="E31" s="110">
        <v>0</v>
      </c>
      <c r="F31" s="110">
        <v>0</v>
      </c>
      <c r="G31" s="110">
        <v>0</v>
      </c>
      <c r="H31" s="110">
        <v>0</v>
      </c>
      <c r="I31" s="110">
        <v>0</v>
      </c>
      <c r="J31" s="111">
        <v>0</v>
      </c>
    </row>
    <row r="32" spans="1:11" x14ac:dyDescent="0.25">
      <c r="A32" s="83" t="s">
        <v>239</v>
      </c>
      <c r="B32" s="36"/>
      <c r="C32" s="54"/>
      <c r="D32" s="110">
        <v>0</v>
      </c>
      <c r="E32" s="110">
        <v>0</v>
      </c>
      <c r="F32" s="110">
        <v>0</v>
      </c>
      <c r="G32" s="110">
        <v>0</v>
      </c>
      <c r="H32" s="110">
        <v>0</v>
      </c>
      <c r="I32" s="110">
        <v>0</v>
      </c>
      <c r="J32" s="111">
        <v>0</v>
      </c>
    </row>
    <row r="33" spans="1:11" x14ac:dyDescent="0.25">
      <c r="A33" s="83" t="s">
        <v>240</v>
      </c>
      <c r="B33" s="36"/>
      <c r="C33" s="54"/>
      <c r="D33" s="110">
        <v>0</v>
      </c>
      <c r="E33" s="110">
        <v>0</v>
      </c>
      <c r="F33" s="110">
        <v>0</v>
      </c>
      <c r="G33" s="110">
        <v>0</v>
      </c>
      <c r="H33" s="110">
        <v>0</v>
      </c>
      <c r="I33" s="110">
        <v>0</v>
      </c>
      <c r="J33" s="111">
        <v>0</v>
      </c>
    </row>
    <row r="34" spans="1:11" x14ac:dyDescent="0.25">
      <c r="A34" s="83" t="s">
        <v>241</v>
      </c>
      <c r="B34" s="36"/>
      <c r="C34" s="54"/>
      <c r="D34" s="110">
        <v>0</v>
      </c>
      <c r="E34" s="110">
        <v>0</v>
      </c>
      <c r="F34" s="110">
        <v>0</v>
      </c>
      <c r="G34" s="110">
        <v>0</v>
      </c>
      <c r="H34" s="110">
        <v>0</v>
      </c>
      <c r="I34" s="110">
        <v>0</v>
      </c>
      <c r="J34" s="111">
        <v>0</v>
      </c>
    </row>
    <row r="35" spans="1:11" s="53" customFormat="1" x14ac:dyDescent="0.25">
      <c r="A35" s="80" t="s">
        <v>242</v>
      </c>
      <c r="B35" s="81" t="s">
        <v>243</v>
      </c>
      <c r="C35" s="82"/>
      <c r="D35" s="178">
        <f>SUM(D37:D47)</f>
        <v>0</v>
      </c>
      <c r="E35" s="178">
        <f t="shared" ref="E35:J35" si="10">SUM(E37:E47)</f>
        <v>0</v>
      </c>
      <c r="F35" s="178">
        <f t="shared" si="10"/>
        <v>0</v>
      </c>
      <c r="G35" s="178">
        <f t="shared" si="10"/>
        <v>0</v>
      </c>
      <c r="H35" s="178">
        <f t="shared" si="10"/>
        <v>0</v>
      </c>
      <c r="I35" s="178">
        <f t="shared" si="10"/>
        <v>0</v>
      </c>
      <c r="J35" s="178">
        <f t="shared" si="10"/>
        <v>0</v>
      </c>
    </row>
    <row r="36" spans="1:11" s="18" customFormat="1" x14ac:dyDescent="0.25">
      <c r="A36" s="180" t="s">
        <v>244</v>
      </c>
      <c r="B36" s="181"/>
      <c r="C36" s="182"/>
      <c r="D36" s="183"/>
      <c r="E36" s="183"/>
      <c r="F36" s="183"/>
      <c r="G36" s="183"/>
      <c r="H36" s="183"/>
      <c r="I36" s="183"/>
      <c r="J36" s="184"/>
      <c r="K36" s="132"/>
    </row>
    <row r="37" spans="1:11" x14ac:dyDescent="0.25">
      <c r="A37" s="83" t="s">
        <v>245</v>
      </c>
      <c r="B37" s="36"/>
      <c r="C37" s="54"/>
      <c r="D37" s="112">
        <v>0</v>
      </c>
      <c r="E37" s="112">
        <v>0</v>
      </c>
      <c r="F37" s="112">
        <v>0</v>
      </c>
      <c r="G37" s="112">
        <v>0</v>
      </c>
      <c r="H37" s="112">
        <v>0</v>
      </c>
      <c r="I37" s="112">
        <v>0</v>
      </c>
      <c r="J37" s="113">
        <v>0</v>
      </c>
    </row>
    <row r="38" spans="1:11" s="18" customFormat="1" x14ac:dyDescent="0.25">
      <c r="A38" s="180" t="s">
        <v>246</v>
      </c>
      <c r="B38" s="181"/>
      <c r="C38" s="182"/>
      <c r="D38" s="183"/>
      <c r="E38" s="183"/>
      <c r="F38" s="183"/>
      <c r="G38" s="183"/>
      <c r="H38" s="183"/>
      <c r="I38" s="183"/>
      <c r="J38" s="184"/>
      <c r="K38" s="132"/>
    </row>
    <row r="39" spans="1:11" x14ac:dyDescent="0.25">
      <c r="A39" s="83" t="s">
        <v>247</v>
      </c>
      <c r="B39" s="36"/>
      <c r="C39" s="54"/>
      <c r="D39" s="110">
        <v>0</v>
      </c>
      <c r="E39" s="110">
        <v>0</v>
      </c>
      <c r="F39" s="110">
        <v>0</v>
      </c>
      <c r="G39" s="110">
        <v>0</v>
      </c>
      <c r="H39" s="110">
        <v>0</v>
      </c>
      <c r="I39" s="110">
        <v>0</v>
      </c>
      <c r="J39" s="111">
        <v>0</v>
      </c>
    </row>
    <row r="40" spans="1:11" x14ac:dyDescent="0.25">
      <c r="A40" s="84" t="s">
        <v>248</v>
      </c>
      <c r="B40" s="85"/>
      <c r="C40" s="86"/>
      <c r="D40" s="112">
        <v>0</v>
      </c>
      <c r="E40" s="112">
        <v>0</v>
      </c>
      <c r="F40" s="112">
        <v>0</v>
      </c>
      <c r="G40" s="112">
        <v>0</v>
      </c>
      <c r="H40" s="112">
        <v>0</v>
      </c>
      <c r="I40" s="112">
        <v>0</v>
      </c>
      <c r="J40" s="113">
        <v>0</v>
      </c>
    </row>
    <row r="41" spans="1:11" x14ac:dyDescent="0.25">
      <c r="A41" s="180" t="s">
        <v>249</v>
      </c>
      <c r="B41" s="90"/>
      <c r="C41" s="91"/>
      <c r="D41" s="114"/>
      <c r="E41" s="114"/>
      <c r="F41" s="114"/>
      <c r="G41" s="114"/>
      <c r="H41" s="114"/>
      <c r="I41" s="114"/>
      <c r="J41" s="115"/>
    </row>
    <row r="42" spans="1:11" x14ac:dyDescent="0.25">
      <c r="A42" s="83" t="s">
        <v>247</v>
      </c>
      <c r="B42" s="36"/>
      <c r="C42" s="54"/>
      <c r="D42" s="110">
        <v>0</v>
      </c>
      <c r="E42" s="110">
        <v>0</v>
      </c>
      <c r="F42" s="110">
        <v>0</v>
      </c>
      <c r="G42" s="110">
        <v>0</v>
      </c>
      <c r="H42" s="110">
        <v>0</v>
      </c>
      <c r="I42" s="110">
        <v>0</v>
      </c>
      <c r="J42" s="111">
        <v>0</v>
      </c>
    </row>
    <row r="43" spans="1:11" x14ac:dyDescent="0.25">
      <c r="A43" s="84" t="s">
        <v>248</v>
      </c>
      <c r="B43" s="85"/>
      <c r="C43" s="86"/>
      <c r="D43" s="112">
        <v>0</v>
      </c>
      <c r="E43" s="112">
        <v>0</v>
      </c>
      <c r="F43" s="112">
        <v>0</v>
      </c>
      <c r="G43" s="112">
        <v>0</v>
      </c>
      <c r="H43" s="112">
        <v>0</v>
      </c>
      <c r="I43" s="112">
        <v>0</v>
      </c>
      <c r="J43" s="113">
        <v>0</v>
      </c>
    </row>
    <row r="44" spans="1:11" x14ac:dyDescent="0.25">
      <c r="A44" s="185" t="s">
        <v>250</v>
      </c>
      <c r="B44" s="36"/>
      <c r="C44" s="54"/>
      <c r="D44" s="110"/>
      <c r="E44" s="110"/>
      <c r="F44" s="110"/>
      <c r="G44" s="110"/>
      <c r="H44" s="110"/>
      <c r="I44" s="110"/>
      <c r="J44" s="111"/>
    </row>
    <row r="45" spans="1:11" x14ac:dyDescent="0.25">
      <c r="A45" s="83" t="s">
        <v>251</v>
      </c>
      <c r="B45" s="36"/>
      <c r="C45" s="54"/>
      <c r="D45" s="110">
        <v>0</v>
      </c>
      <c r="E45" s="110">
        <v>0</v>
      </c>
      <c r="F45" s="110">
        <v>0</v>
      </c>
      <c r="G45" s="110">
        <v>0</v>
      </c>
      <c r="H45" s="110">
        <v>0</v>
      </c>
      <c r="I45" s="110">
        <v>0</v>
      </c>
      <c r="J45" s="111">
        <v>0</v>
      </c>
    </row>
    <row r="46" spans="1:11" x14ac:dyDescent="0.25">
      <c r="A46" s="83" t="s">
        <v>252</v>
      </c>
      <c r="B46" s="36"/>
      <c r="C46" s="54"/>
      <c r="D46" s="110">
        <v>0</v>
      </c>
      <c r="E46" s="110">
        <v>0</v>
      </c>
      <c r="F46" s="110">
        <v>0</v>
      </c>
      <c r="G46" s="110">
        <v>0</v>
      </c>
      <c r="H46" s="110">
        <v>0</v>
      </c>
      <c r="I46" s="110">
        <v>0</v>
      </c>
      <c r="J46" s="110">
        <v>0</v>
      </c>
    </row>
    <row r="47" spans="1:11" x14ac:dyDescent="0.25">
      <c r="A47" s="88" t="s">
        <v>253</v>
      </c>
      <c r="B47" s="186"/>
      <c r="C47" s="89"/>
      <c r="D47" s="112">
        <v>0</v>
      </c>
      <c r="E47" s="112">
        <v>0</v>
      </c>
      <c r="F47" s="112">
        <v>0</v>
      </c>
      <c r="G47" s="112">
        <v>0</v>
      </c>
      <c r="H47" s="112">
        <v>0</v>
      </c>
      <c r="I47" s="112">
        <v>0</v>
      </c>
      <c r="J47" s="113">
        <v>0</v>
      </c>
    </row>
    <row r="48" spans="1:11" s="53" customFormat="1" x14ac:dyDescent="0.25">
      <c r="A48" s="76" t="s">
        <v>254</v>
      </c>
      <c r="B48" s="77" t="s">
        <v>255</v>
      </c>
      <c r="C48" s="78"/>
      <c r="D48" s="176">
        <f>D28+D29-D30+D35</f>
        <v>0</v>
      </c>
      <c r="E48" s="176">
        <f t="shared" ref="E48:J48" si="11">E28+E29-E30+E35</f>
        <v>0</v>
      </c>
      <c r="F48" s="176">
        <f t="shared" si="11"/>
        <v>0</v>
      </c>
      <c r="G48" s="176">
        <f t="shared" si="11"/>
        <v>0</v>
      </c>
      <c r="H48" s="176">
        <f t="shared" si="11"/>
        <v>0</v>
      </c>
      <c r="I48" s="176">
        <f t="shared" si="11"/>
        <v>0</v>
      </c>
      <c r="J48" s="177">
        <f t="shared" si="11"/>
        <v>0</v>
      </c>
      <c r="K48" s="79"/>
    </row>
    <row r="50" spans="1:3" x14ac:dyDescent="0.25">
      <c r="A50" s="53" t="s">
        <v>256</v>
      </c>
      <c r="B50" s="175"/>
    </row>
    <row r="51" spans="1:3" ht="85.5" customHeight="1" x14ac:dyDescent="0.25">
      <c r="A51" s="190" t="s">
        <v>257</v>
      </c>
      <c r="B51" s="190"/>
      <c r="C51" s="190"/>
    </row>
    <row r="52" spans="1:3" ht="4.5" customHeight="1" x14ac:dyDescent="0.25">
      <c r="A52" s="132"/>
      <c r="B52" s="175"/>
    </row>
    <row r="53" spans="1:3" ht="39.6" x14ac:dyDescent="0.25">
      <c r="A53" s="187" t="s">
        <v>258</v>
      </c>
      <c r="B53" s="175"/>
    </row>
    <row r="54" spans="1:3" x14ac:dyDescent="0.25">
      <c r="A54" s="188" t="s">
        <v>259</v>
      </c>
      <c r="B54" s="175"/>
    </row>
    <row r="55" spans="1:3" ht="118.8" x14ac:dyDescent="0.25">
      <c r="A55" s="188" t="s">
        <v>260</v>
      </c>
      <c r="B55" s="175"/>
    </row>
    <row r="56" spans="1:3" ht="66" x14ac:dyDescent="0.25">
      <c r="A56" s="188" t="s">
        <v>261</v>
      </c>
      <c r="B56" s="175"/>
    </row>
    <row r="57" spans="1:3" ht="66" x14ac:dyDescent="0.25">
      <c r="A57" s="188" t="s">
        <v>262</v>
      </c>
      <c r="B57" s="175"/>
    </row>
    <row r="60" spans="1:3" x14ac:dyDescent="0.25">
      <c r="A60" s="189"/>
      <c r="B60" s="175"/>
    </row>
    <row r="61" spans="1:3" x14ac:dyDescent="0.25">
      <c r="A61" s="189"/>
      <c r="B61" s="175"/>
    </row>
    <row r="62" spans="1:3" x14ac:dyDescent="0.25">
      <c r="A62" s="189"/>
      <c r="B62" s="175"/>
    </row>
    <row r="63" spans="1:3" x14ac:dyDescent="0.25">
      <c r="A63" s="189"/>
      <c r="B63" s="175"/>
    </row>
    <row r="64" spans="1:3" x14ac:dyDescent="0.25">
      <c r="A64" s="189"/>
      <c r="B64" s="175"/>
    </row>
    <row r="65" spans="1:1" x14ac:dyDescent="0.25">
      <c r="A65" s="132"/>
    </row>
    <row r="68" spans="1:1" x14ac:dyDescent="0.25">
      <c r="A68" s="189"/>
    </row>
    <row r="69" spans="1:1" x14ac:dyDescent="0.25">
      <c r="A69" s="189"/>
    </row>
    <row r="70" spans="1:1" x14ac:dyDescent="0.25">
      <c r="A70" s="189"/>
    </row>
    <row r="74" spans="1:1" x14ac:dyDescent="0.25">
      <c r="A74" s="189"/>
    </row>
    <row r="75" spans="1:1" x14ac:dyDescent="0.25">
      <c r="A75" s="189"/>
    </row>
    <row r="76" spans="1:1" x14ac:dyDescent="0.25">
      <c r="A76" s="189"/>
    </row>
  </sheetData>
  <mergeCells count="1">
    <mergeCell ref="A51:C51"/>
  </mergeCells>
  <phoneticPr fontId="9" type="noConversion"/>
  <pageMargins left="0.75" right="0.75" top="1" bottom="1" header="0.5" footer="0.5"/>
  <pageSetup paperSize="9"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C11" sqref="C11"/>
    </sheetView>
  </sheetViews>
  <sheetFormatPr defaultRowHeight="13.2" x14ac:dyDescent="0.25"/>
  <cols>
    <col min="1" max="1" width="58.109375" customWidth="1"/>
    <col min="2" max="2" width="54.109375" hidden="1" customWidth="1"/>
    <col min="3" max="3" width="19.33203125" style="17" customWidth="1"/>
  </cols>
  <sheetData>
    <row r="1" spans="1:12" ht="15.6" x14ac:dyDescent="0.3">
      <c r="A1" s="64" t="s">
        <v>263</v>
      </c>
      <c r="B1" s="57"/>
      <c r="C1" s="108" t="s">
        <v>264</v>
      </c>
    </row>
    <row r="2" spans="1:12" s="53" customFormat="1" x14ac:dyDescent="0.25">
      <c r="A2" s="76" t="s">
        <v>265</v>
      </c>
      <c r="B2" s="87"/>
      <c r="C2" s="98">
        <f>SUM(C3:C5)</f>
        <v>0</v>
      </c>
    </row>
    <row r="3" spans="1:12" x14ac:dyDescent="0.25">
      <c r="A3" s="83" t="s">
        <v>266</v>
      </c>
      <c r="B3" s="55"/>
      <c r="C3" s="95">
        <v>0</v>
      </c>
      <c r="D3" s="131"/>
      <c r="E3" s="54"/>
      <c r="F3" s="54"/>
      <c r="G3" s="54"/>
      <c r="H3" s="54"/>
      <c r="I3" s="54"/>
      <c r="J3" s="54"/>
      <c r="K3" s="54"/>
      <c r="L3" s="54"/>
    </row>
    <row r="4" spans="1:12" x14ac:dyDescent="0.25">
      <c r="A4" s="83" t="s">
        <v>267</v>
      </c>
      <c r="B4" s="55"/>
      <c r="C4" s="95">
        <v>0</v>
      </c>
      <c r="D4" s="131"/>
      <c r="E4" s="54"/>
      <c r="F4" s="54"/>
      <c r="G4" s="54"/>
      <c r="H4" s="54"/>
      <c r="I4" s="54"/>
      <c r="J4" s="54"/>
      <c r="K4" s="54"/>
      <c r="L4" s="54"/>
    </row>
    <row r="5" spans="1:12" x14ac:dyDescent="0.25">
      <c r="A5" s="84" t="s">
        <v>268</v>
      </c>
      <c r="B5" s="96"/>
      <c r="C5" s="97">
        <v>0</v>
      </c>
      <c r="D5" s="131"/>
      <c r="E5" s="54"/>
      <c r="F5" s="54"/>
      <c r="G5" s="54"/>
      <c r="H5" s="54"/>
      <c r="I5" s="54"/>
      <c r="J5" s="54"/>
      <c r="K5" s="54"/>
      <c r="L5" s="54"/>
    </row>
    <row r="6" spans="1:12" x14ac:dyDescent="0.25">
      <c r="A6" s="76" t="s">
        <v>269</v>
      </c>
      <c r="B6" s="87"/>
      <c r="C6" s="98">
        <f>SUM(C7:C11)</f>
        <v>0</v>
      </c>
    </row>
    <row r="7" spans="1:12" x14ac:dyDescent="0.25">
      <c r="A7" s="83" t="s">
        <v>270</v>
      </c>
      <c r="B7" s="55"/>
      <c r="C7" s="95">
        <v>0</v>
      </c>
      <c r="D7" s="131"/>
      <c r="E7" s="54"/>
      <c r="F7" s="54"/>
      <c r="G7" s="54"/>
      <c r="H7" s="54"/>
      <c r="I7" s="54"/>
      <c r="J7" s="54"/>
      <c r="K7" s="54"/>
      <c r="L7" s="54"/>
    </row>
    <row r="8" spans="1:12" x14ac:dyDescent="0.25">
      <c r="A8" s="83" t="s">
        <v>271</v>
      </c>
      <c r="B8" s="55"/>
      <c r="C8" s="95">
        <v>0</v>
      </c>
      <c r="D8" s="131"/>
      <c r="E8" s="54"/>
      <c r="F8" s="54"/>
      <c r="G8" s="54"/>
      <c r="H8" s="54"/>
      <c r="I8" s="54"/>
      <c r="J8" s="54"/>
      <c r="K8" s="54"/>
      <c r="L8" s="54"/>
    </row>
    <row r="9" spans="1:12" x14ac:dyDescent="0.25">
      <c r="A9" s="83" t="s">
        <v>272</v>
      </c>
      <c r="B9" s="55"/>
      <c r="C9" s="95">
        <v>0</v>
      </c>
      <c r="D9" s="131"/>
      <c r="E9" s="54"/>
      <c r="F9" s="54"/>
      <c r="G9" s="54"/>
      <c r="H9" s="54"/>
      <c r="I9" s="54"/>
      <c r="J9" s="54"/>
      <c r="K9" s="54"/>
      <c r="L9" s="54"/>
    </row>
    <row r="10" spans="1:12" x14ac:dyDescent="0.25">
      <c r="A10" s="83" t="s">
        <v>273</v>
      </c>
      <c r="B10" s="55"/>
      <c r="C10" s="95">
        <v>0</v>
      </c>
      <c r="D10" s="131"/>
      <c r="E10" s="54"/>
      <c r="F10" s="54"/>
      <c r="G10" s="54"/>
      <c r="H10" s="54"/>
      <c r="I10" s="54"/>
      <c r="J10" s="54"/>
      <c r="K10" s="54"/>
      <c r="L10" s="54"/>
    </row>
    <row r="11" spans="1:12" x14ac:dyDescent="0.25">
      <c r="A11" s="83" t="s">
        <v>274</v>
      </c>
      <c r="B11" s="55"/>
      <c r="C11" s="95">
        <v>0</v>
      </c>
      <c r="D11" s="131"/>
      <c r="E11" s="54"/>
      <c r="F11" s="54"/>
      <c r="G11" s="54"/>
      <c r="H11" s="54"/>
      <c r="I11" s="54"/>
      <c r="J11" s="54"/>
      <c r="K11" s="54"/>
      <c r="L11" s="54"/>
    </row>
    <row r="12" spans="1:12" s="53" customFormat="1" x14ac:dyDescent="0.25">
      <c r="A12" s="76" t="s">
        <v>275</v>
      </c>
      <c r="B12" s="87"/>
      <c r="C12" s="98">
        <f>C2-C6</f>
        <v>0</v>
      </c>
    </row>
    <row r="13" spans="1:12" x14ac:dyDescent="0.25">
      <c r="A13" s="93" t="s">
        <v>276</v>
      </c>
    </row>
    <row r="15" spans="1:12" ht="14.4" x14ac:dyDescent="0.3">
      <c r="A15" s="99" t="s">
        <v>277</v>
      </c>
      <c r="B15" s="100"/>
      <c r="C15" s="101">
        <f>C2-C6-C12</f>
        <v>0</v>
      </c>
    </row>
    <row r="17" spans="1:3" x14ac:dyDescent="0.25">
      <c r="A17" s="53" t="s">
        <v>278</v>
      </c>
      <c r="B17" s="53"/>
    </row>
    <row r="18" spans="1:3" ht="40.5" customHeight="1" x14ac:dyDescent="0.25">
      <c r="A18" s="190" t="s">
        <v>279</v>
      </c>
      <c r="B18" s="190"/>
      <c r="C18" s="190"/>
    </row>
    <row r="19" spans="1:3" x14ac:dyDescent="0.25">
      <c r="A19" s="190"/>
      <c r="B19" s="190"/>
      <c r="C19" s="190"/>
    </row>
    <row r="22" spans="1:3" x14ac:dyDescent="0.25">
      <c r="A22" s="132"/>
    </row>
  </sheetData>
  <mergeCells count="2">
    <mergeCell ref="A19:C19"/>
    <mergeCell ref="A18:C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3B4EC3C26B034AA04AFEC89B98A9E5" ma:contentTypeVersion="2" ma:contentTypeDescription="Een nieuw document maken." ma:contentTypeScope="" ma:versionID="e703b2f5de68f600887cfc5bd579df0c">
  <xsd:schema xmlns:xsd="http://www.w3.org/2001/XMLSchema" xmlns:xs="http://www.w3.org/2001/XMLSchema" xmlns:p="http://schemas.microsoft.com/office/2006/metadata/properties" xmlns:ns2="3f444a5e-8a5b-472c-bf48-f8635f09995f" targetNamespace="http://schemas.microsoft.com/office/2006/metadata/properties" ma:root="true" ma:fieldsID="caaa501ec95bc9822f2584dbbc8a4545" ns2:_="">
    <xsd:import namespace="3f444a5e-8a5b-472c-bf48-f8635f09995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44a5e-8a5b-472c-bf48-f8635f0999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511FCF4-B19C-42A4-82ED-92BC6F483C2B}">
  <ds:schemaRefs>
    <ds:schemaRef ds:uri="http://schemas.openxmlformats.org/package/2006/metadata/core-properties"/>
    <ds:schemaRef ds:uri="3f444a5e-8a5b-472c-bf48-f8635f09995f"/>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0494128B-87ED-46EE-95C4-CA116D7F4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444a5e-8a5b-472c-bf48-f8635f099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FE6944-E49D-47A6-A7CC-6EEF142FE20B}">
  <ds:schemaRefs>
    <ds:schemaRef ds:uri="http://schemas.microsoft.com/sharepoint/v3/contenttype/forms"/>
  </ds:schemaRefs>
</ds:datastoreItem>
</file>

<file path=customXml/itemProps4.xml><?xml version="1.0" encoding="utf-8"?>
<ds:datastoreItem xmlns:ds="http://schemas.openxmlformats.org/officeDocument/2006/customXml" ds:itemID="{0D7070A6-2202-453B-81B0-97AAFA05778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Balans + RR</vt:lpstr>
      <vt:lpstr>Meerjarenplanning</vt:lpstr>
      <vt:lpstr>Cashflow+liquiditeitenplanning</vt:lpstr>
      <vt:lpstr>Kostprijs + financiering</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bohetsli</dc:creator>
  <cp:keywords/>
  <dc:description/>
  <cp:lastModifiedBy>Cousaert, Christophe</cp:lastModifiedBy>
  <cp:revision/>
  <dcterms:created xsi:type="dcterms:W3CDTF">2007-05-08T08:39:17Z</dcterms:created>
  <dcterms:modified xsi:type="dcterms:W3CDTF">2018-02-16T07:45:38Z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Cousaert, Christophe </vt:lpwstr>
  </property>
  <property fmtid="{D5CDD505-2E9C-101B-9397-08002B2CF9AE}" pid="3" name="xd_Signature">
    <vt:lpwstr/>
  </property>
  <property fmtid="{D5CDD505-2E9C-101B-9397-08002B2CF9AE}" pid="4" name="display_urn:schemas-microsoft-com:office:office#Author">
    <vt:lpwstr>Cousaert, Christophe </vt:lpwstr>
  </property>
  <property fmtid="{D5CDD505-2E9C-101B-9397-08002B2CF9AE}" pid="5" name="TemplateUrl">
    <vt:lpwstr/>
  </property>
  <property fmtid="{D5CDD505-2E9C-101B-9397-08002B2CF9AE}" pid="6" name="xd_ProgID">
    <vt:lpwstr/>
  </property>
  <property fmtid="{D5CDD505-2E9C-101B-9397-08002B2CF9AE}" pid="7" name="ContentTypeId">
    <vt:lpwstr>0x010100BD3B4EC3C26B034AA04AFEC89B98A9E5</vt:lpwstr>
  </property>
</Properties>
</file>